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9005" windowHeight="11265"/>
  </bookViews>
  <sheets>
    <sheet name="Portada" sheetId="9" r:id="rId1"/>
    <sheet name="Indice PAO" sheetId="8" r:id="rId2"/>
    <sheet name="I Admi" sheetId="1" r:id="rId3"/>
    <sheet name="II Serv Com." sheetId="2" r:id="rId4"/>
    <sheet name="III Edificios" sheetId="11" r:id="rId5"/>
    <sheet name="III  VIAS COMUN" sheetId="4" r:id="rId6"/>
    <sheet name="III Otros Proyectos" sheetId="13" r:id="rId7"/>
  </sheets>
  <externalReferences>
    <externalReference r:id="rId8"/>
  </externalReferences>
  <definedNames>
    <definedName name="_xlnm.Print_Area" localSheetId="2">'I Admi'!$A$3:$M$43</definedName>
    <definedName name="_xlnm.Print_Area" localSheetId="3">'II Serv Com.'!$A$1:$O$75</definedName>
    <definedName name="_xlnm.Print_Area" localSheetId="5">'III  VIAS COMUN'!$A$1:$J$30</definedName>
    <definedName name="_xlnm.Print_Area" localSheetId="4">'III Edificios'!$A$1:$M$34</definedName>
    <definedName name="_xlnm.Print_Area" localSheetId="6">'III Otros Proyectos'!$A$1:$J$34</definedName>
    <definedName name="_xlnm.Print_Area" localSheetId="0">Portada!$A$1:$H$26</definedName>
    <definedName name="_xlnm.Print_Titles" localSheetId="2">'I Admi'!$3:$13</definedName>
    <definedName name="_xlnm.Print_Titles" localSheetId="3">'II Serv Com.'!$1:$9</definedName>
    <definedName name="_xlnm.Print_Titles" localSheetId="5">'III  VIAS COMUN'!$1:$9</definedName>
    <definedName name="_xlnm.Print_Titles" localSheetId="6">'III Otros Proyectos'!$3:$8</definedName>
  </definedNames>
  <calcPr calcId="152511"/>
</workbook>
</file>

<file path=xl/calcChain.xml><?xml version="1.0" encoding="utf-8"?>
<calcChain xmlns="http://schemas.openxmlformats.org/spreadsheetml/2006/main">
  <c r="A3" i="2" l="1"/>
  <c r="E30" i="4" l="1"/>
  <c r="H31" i="11" l="1"/>
  <c r="F34" i="11"/>
  <c r="E11" i="13" l="1"/>
  <c r="E33" i="13" s="1"/>
  <c r="B10" i="4" l="1"/>
  <c r="J72" i="2"/>
  <c r="J49" i="2"/>
  <c r="J38" i="1" l="1"/>
  <c r="B3" i="13" l="1"/>
  <c r="B3" i="4" l="1"/>
  <c r="A22" i="9" l="1"/>
  <c r="A3" i="8" l="1"/>
  <c r="A15" i="9"/>
  <c r="G40" i="1" l="1"/>
  <c r="J20" i="1" l="1"/>
  <c r="J40" i="1" s="1"/>
  <c r="A50" i="2"/>
  <c r="A73" i="2" s="1"/>
  <c r="A32" i="11" s="1"/>
  <c r="B31" i="4" l="1"/>
  <c r="B34" i="13"/>
  <c r="J75" i="2"/>
  <c r="F75" i="2"/>
  <c r="A2" i="11"/>
</calcChain>
</file>

<file path=xl/sharedStrings.xml><?xml version="1.0" encoding="utf-8"?>
<sst xmlns="http://schemas.openxmlformats.org/spreadsheetml/2006/main" count="456" uniqueCount="246">
  <si>
    <t>MUNICIPALIDAD DE JIMÉNEZ</t>
  </si>
  <si>
    <t>Nombre y Ubicación del Proyecto</t>
  </si>
  <si>
    <t>Descripción de la Obra</t>
  </si>
  <si>
    <t>Monto Presupuestado</t>
  </si>
  <si>
    <t>Plazo Estimado</t>
  </si>
  <si>
    <t>Estimación Realización</t>
  </si>
  <si>
    <t>Detalle</t>
  </si>
  <si>
    <t>Intervención</t>
  </si>
  <si>
    <t>Anual</t>
  </si>
  <si>
    <t>Departamento proponente: ALCALDÍA MUNICIPAL</t>
  </si>
  <si>
    <t>Recolección de Basura</t>
  </si>
  <si>
    <t>Educativos y Culturales</t>
  </si>
  <si>
    <t>Protección del Medio Ambiente</t>
  </si>
  <si>
    <t>TOTAL</t>
  </si>
  <si>
    <t>Administración General</t>
  </si>
  <si>
    <t>Admnistrar los recursos del Gobierno Local en foma eficiente, proponiendose a lograr la ejecución de todos los proyectos, en base a la gestión recaudadora y generadora de servicios</t>
  </si>
  <si>
    <t>Ralizar las transferencias que el ordenamiento jurídico obliga a las municipalidades a transferirle recursos a otras intituciones y organismos públicos</t>
  </si>
  <si>
    <t>Registro de Deudas, Fondo y Transferencias</t>
  </si>
  <si>
    <t>ANUAL</t>
  </si>
  <si>
    <t>I SEMESTRE</t>
  </si>
  <si>
    <t>II SEMESTRE</t>
  </si>
  <si>
    <t>Origen de los recursos</t>
  </si>
  <si>
    <t>12 MESES</t>
  </si>
  <si>
    <t>3 MESES</t>
  </si>
  <si>
    <t>Departamento proponente: Intendencia Municipal</t>
  </si>
  <si>
    <r>
      <t xml:space="preserve">PROGRAMA I         ADMINISTRACIÓN        </t>
    </r>
    <r>
      <rPr>
        <b/>
        <i/>
        <u/>
        <sz val="12"/>
        <rFont val="Arial"/>
        <family val="2"/>
      </rPr>
      <t>JIMÉNEZ</t>
    </r>
  </si>
  <si>
    <r>
      <t xml:space="preserve">PROGRAMA I         ADMINISTRACIÓN  </t>
    </r>
    <r>
      <rPr>
        <b/>
        <i/>
        <u/>
        <sz val="12"/>
        <rFont val="Arial"/>
        <family val="2"/>
      </rPr>
      <t>TUCURRIQUE</t>
    </r>
  </si>
  <si>
    <t>TOTAL CONSOLIDADO PROGRAMA I</t>
  </si>
  <si>
    <t>Servicio de Aseo de Vías y Sitios Públicos</t>
  </si>
  <si>
    <t>Recolección Basura</t>
  </si>
  <si>
    <t>Desarrollar un servicio de recolección de basura fijo y puntual, para el acarreo de desechos sólidos, para evitar la acumulación de desechos sólidos en hogares, comercios, oficinas e instituciones, dicho servicio se brinda  los miércoles, cuyo objetivo es mantener la limpieza de basura en el Distrito</t>
  </si>
  <si>
    <t>Semestral</t>
  </si>
  <si>
    <t>Cementerio</t>
  </si>
  <si>
    <r>
      <t xml:space="preserve">PROGRAMA II         SERVICIOS COMUNALES        </t>
    </r>
    <r>
      <rPr>
        <b/>
        <i/>
        <u/>
        <sz val="12"/>
        <rFont val="Arial"/>
        <family val="2"/>
      </rPr>
      <t>JIMÉNEZ</t>
    </r>
  </si>
  <si>
    <t>TOTAL CONSOLIDADO PROGRAMA II</t>
  </si>
  <si>
    <t>Dotar de contenido econòmico para el pago de de poliza de riesgo laboral.</t>
  </si>
  <si>
    <t>Realizar un sòlo pago al año</t>
  </si>
  <si>
    <t>INDICE</t>
  </si>
  <si>
    <t xml:space="preserve">Página </t>
  </si>
  <si>
    <t>PLAN OPERATIVO</t>
  </si>
  <si>
    <t>LEY 8114 y 9329</t>
  </si>
  <si>
    <t>TRIMESTRAL</t>
  </si>
  <si>
    <r>
      <t xml:space="preserve">PROGRAMA III                   VÍAS DE COMUNICACIÓN                  </t>
    </r>
    <r>
      <rPr>
        <b/>
        <i/>
        <u/>
        <sz val="12"/>
        <rFont val="Arial"/>
        <family val="2"/>
      </rPr>
      <t>JIMÉNEZ</t>
    </r>
  </si>
  <si>
    <t>Dotar de contenido económico para pago de viáticos y transporte a empleados municipales</t>
  </si>
  <si>
    <t>Pago de viáticos</t>
  </si>
  <si>
    <t>Departamento proponente: INTENDENCIA  MUNICIPAL</t>
  </si>
  <si>
    <t xml:space="preserve">Metas Programa I Consolidado </t>
  </si>
  <si>
    <t>Metas Programa II Consolidado</t>
  </si>
  <si>
    <t xml:space="preserve">CONCEJO MUNICIPAL DEL DISTRITO DE TUCURRIQUE </t>
  </si>
  <si>
    <t>PROGRAMA II         SERVICIOS COMUNALES</t>
  </si>
  <si>
    <t>Realizar una compra de bolsas para recoleccion material de reciclje.</t>
  </si>
  <si>
    <t>INFRAESTRUCTURA</t>
  </si>
  <si>
    <t>SEMESTRAL</t>
  </si>
  <si>
    <t>1 mes</t>
  </si>
  <si>
    <t>2 Meses</t>
  </si>
  <si>
    <t>Departamento proponente: ALCALDÍA // INTENDENCIA  MUNICIPAL</t>
  </si>
  <si>
    <t>TOTAL EDIFICIOS   CONSOLIDADO</t>
  </si>
  <si>
    <t>Metas Programa III Consolidado *Edificios*</t>
  </si>
  <si>
    <t>Aproximadamente 2,846 contribuyentes</t>
  </si>
  <si>
    <t>PROGRAMA III                **EDIFICIOS**</t>
  </si>
  <si>
    <t>1 compra</t>
  </si>
  <si>
    <t>PAO  PRESUPUESTO CONSOLIDADO</t>
  </si>
  <si>
    <t xml:space="preserve">Realizar celebración del 51 aniversario  del Concejo Municipal del Distrito de Tucurrique </t>
  </si>
  <si>
    <t>Servicios Sociales y Complementarios</t>
  </si>
  <si>
    <t>Segurida Vial</t>
  </si>
  <si>
    <t xml:space="preserve">Pago de jornales para mantemiento de vías públicas </t>
  </si>
  <si>
    <t xml:space="preserve">2 jornales </t>
  </si>
  <si>
    <t xml:space="preserve">Aseo de Vìas y Sitios Pùblicos </t>
  </si>
  <si>
    <t>Dotar de contenido econòmico para la compra de herramientas para empleados municipales</t>
  </si>
  <si>
    <t>Realizar un compra al año</t>
  </si>
  <si>
    <t>Dotar de contenido económico para la compra de materiales  y productos químicos para el mantenimiento del centro de acopio</t>
  </si>
  <si>
    <t xml:space="preserve">Realizar una compra al año </t>
  </si>
  <si>
    <t>Dotar de contenido económico para la compra de materiales de limpieza y  bolsas plásticas para el buen desempeño del servicio,</t>
  </si>
  <si>
    <t>Una compra</t>
  </si>
  <si>
    <t>Fiscalizacion y control del estado del medio ambiente para recolección de desechos sólidos en el Distrito</t>
  </si>
  <si>
    <t>JIMENEZ</t>
  </si>
  <si>
    <t>CECUDI PEJIBAYE</t>
  </si>
  <si>
    <t>Equipamiento Cecudi Pejibaye</t>
  </si>
  <si>
    <t>TUCURRIQUE</t>
  </si>
  <si>
    <t xml:space="preserve">MONTO TOTAL   EDIFICIOS </t>
  </si>
  <si>
    <t>1,800 mtrs lineales</t>
  </si>
  <si>
    <t>70 mtrs</t>
  </si>
  <si>
    <t>30 m2</t>
  </si>
  <si>
    <t>VIAS DE COMUNICACIÓN JIMENEZ</t>
  </si>
  <si>
    <t>OTROS PROYECTOS DE JIMENEZ</t>
  </si>
  <si>
    <t>VIAS DE COMUNICACIÓN DE TUCURRIQUE</t>
  </si>
  <si>
    <t>OTROS PROYECTOS TUCURRIQUE</t>
  </si>
  <si>
    <t xml:space="preserve">Admnistrar los recursos del Gobierno Local en foma eficiente, proponiendose a lograr la ejecución de todos los proyectos, en base a la gestión recaudadora y generadora de servicios. </t>
  </si>
  <si>
    <t>Actividades de gestión y labor operativa administrativa general.</t>
  </si>
  <si>
    <t>7 transferencias</t>
  </si>
  <si>
    <t>Recarpeteo Calles Urbanas Juan Viñas Centro</t>
  </si>
  <si>
    <t>400 m</t>
  </si>
  <si>
    <t>ASFALTADO TAQUE TAQUE ABAJO I ETAPA</t>
  </si>
  <si>
    <t>CAMINO LA CHANCHA (3-04-100)</t>
  </si>
  <si>
    <t>Colocación de una carpeta asfáltica y construcción de sistemas de drenaje sector Antiguo CP-Camino La Chancha</t>
  </si>
  <si>
    <t>85 m</t>
  </si>
  <si>
    <t>2 meses</t>
  </si>
  <si>
    <t>CALLES URBANAS LA VICTORIA (3-04-111)</t>
  </si>
  <si>
    <t>Mejora en los sistema de drenaje en puntos específicos de los Cuadrantes Urbanos La Victoria de Juan Viñas</t>
  </si>
  <si>
    <t>750 m</t>
  </si>
  <si>
    <t>CALLES URBANAS SANTA ELENA (3-04-105)</t>
  </si>
  <si>
    <t>325 m</t>
  </si>
  <si>
    <t>RECONSTRUCCIÓN PARADAS AUTOBUSES JUAN VIÑAS (I ETAPA)</t>
  </si>
  <si>
    <t>I Etapa del proceso de reconstrucción de paradas de autobuses en el distrito de Juan Viñas. Sector Oeste del Distrito.</t>
  </si>
  <si>
    <t>10 un</t>
  </si>
  <si>
    <t>4 meses</t>
  </si>
  <si>
    <t>Recursos 2019 Ley 8114</t>
  </si>
  <si>
    <t>Superávit 2020 Ley 8114</t>
  </si>
  <si>
    <r>
      <t xml:space="preserve">PROGRAMA III                   OTROS PROYECTOS                 </t>
    </r>
    <r>
      <rPr>
        <b/>
        <i/>
        <u/>
        <sz val="12"/>
        <rFont val="Arial"/>
        <family val="2"/>
      </rPr>
      <t>JIMÉNEZ</t>
    </r>
  </si>
  <si>
    <t>TOTAL OTROS PROYECTOS  CONSOLIDADO</t>
  </si>
  <si>
    <t>TOTAL VÍAS DE COMUNICACIÓN CONSOLIDADO</t>
  </si>
  <si>
    <t>Contratación de profesores por Servicios Especiales para preparación de estudioates del Distrito para examenes de admisión TEC.UCR,UNA</t>
  </si>
  <si>
    <t>Se dota de contenido económico para cubrir las necesidades de empleados y funcionarios para gastos de viáticos y transporte dentro del país</t>
  </si>
  <si>
    <t xml:space="preserve">Compra de circuito para cámaras de monitoreo del Concejo de Distrito </t>
  </si>
  <si>
    <t>Mensual</t>
  </si>
  <si>
    <t>Realizar las transferencias que el ordenamiento jurídico obliga a las municipalidades a transferirle recursos a otras intituciones y organismos públicos, atinente a la liquidación presupuestaria 2020 y transferencia a la Cruz Roja para gastos administrativos (Salarios)</t>
  </si>
  <si>
    <t>6 transferencias</t>
  </si>
  <si>
    <t>Compra de equipo deportivo escuela deportivas varias del cantón</t>
  </si>
  <si>
    <t>3 Conjuntos deportivos</t>
  </si>
  <si>
    <t>2  Conjuntos deportivos</t>
  </si>
  <si>
    <t>Proyecto "Ser joven en la actualidad", contratación capacitaciones para personas jóvenes del cantón</t>
  </si>
  <si>
    <t>400 participantes</t>
  </si>
  <si>
    <t>Proyecto "Ser joven en la actualidad", compra de equipo de cómputo para el CCPJ</t>
  </si>
  <si>
    <t>1 equipo</t>
  </si>
  <si>
    <t>Rotulación dentro del cantón cuestiones ambientales, depósitos de desechos, protección del medio ambiente</t>
  </si>
  <si>
    <t>10 señales</t>
  </si>
  <si>
    <t>Realizar una compra al año</t>
  </si>
  <si>
    <t>Dotar de contenido económico para la compra de limpieza y bolsas plásticas  para cumplir  con los  servicios</t>
  </si>
  <si>
    <t>Reforzar el renglón Otros servicios básicos de transporte para cubrir incremento por acarreo hasta asrrí de la disposicion de desechos sólidos y realizar los procesos de recolección de desechos sólidos no tradicionales a fin de año y el tradicional,</t>
  </si>
  <si>
    <t>Compra de agroquímicos e insecticidas para el buen desempeño del servicio.</t>
  </si>
  <si>
    <t>Brindar un mejor desempeño a nivel del Distrito en el proceso de reciclaje, por la compra de un molino para trturar materiales plásticos y la adquisición de centros de compostaje en tema  de reciclaje.</t>
  </si>
  <si>
    <t>Brindar una mejor presentacion y ornato del cementerio municipal, realizando una pintada en la fachada para mantener el  ornato en  dicho cementerio,</t>
  </si>
  <si>
    <t>Una pintada</t>
  </si>
  <si>
    <t xml:space="preserve">Atención Emergencias Cantonales </t>
  </si>
  <si>
    <t>Se proviciona para tener contenido económico para sufragar las necesidades del Distrito a la hora de una emergencia o catastrofe.</t>
  </si>
  <si>
    <t>1 atención</t>
  </si>
  <si>
    <t xml:space="preserve">Construcción Servicios Sanitario y Rampa Cencinai Sabanillas de Tucurrique  </t>
  </si>
  <si>
    <t xml:space="preserve">Mantenimiento  Edificio Municipal  de Tucurrique (IBI-Imp,Cem) compra de Central Telefónica, computador y reloj marcador. </t>
  </si>
  <si>
    <t>Construcción Salón Comunal El Duan (IBI-Imp.Cem.)</t>
  </si>
  <si>
    <t>Mantenimiento Play Ground Escuelas Las Vueltas y El Congo</t>
  </si>
  <si>
    <t>Fondo Préstamos con BPDC OP 024-76-0522604 "Proyectos de Gestión Vial"</t>
  </si>
  <si>
    <t xml:space="preserve">Compromisos adquiridos para el pago de intereses por la compra de maquinaria municipal </t>
  </si>
  <si>
    <t>LEY 8114 y 9329, Préstamo compra maquinaria IFAM</t>
  </si>
  <si>
    <t xml:space="preserve">COMPRA DE MAQUINARIA </t>
  </si>
  <si>
    <t>Recursos 2019</t>
  </si>
  <si>
    <t>DESARROLLO INSTITUCIONAL</t>
  </si>
  <si>
    <t>Compra de sistema informático en catastro para el buen desempeño y funcionamiento de la UTGV, en la atienente a sus funciones.</t>
  </si>
  <si>
    <t xml:space="preserve">II SEMESTRE </t>
  </si>
  <si>
    <t>INFRAESTRUCTURA VIAL</t>
  </si>
  <si>
    <t>Construcciòn Puente Calles Urbanas Las Vueltas Cod.3-04-063  (Patas Negras)</t>
  </si>
  <si>
    <t>18 mts</t>
  </si>
  <si>
    <t>6 meses</t>
  </si>
  <si>
    <t xml:space="preserve"> Paso de Alcantarillas, Cabezales y Bacheos Calles Urb. Tucurrique Centro  3-04-041     (Ley 9329)</t>
  </si>
  <si>
    <t>5,000 mtrs</t>
  </si>
  <si>
    <t xml:space="preserve"> Limpieza y conformación para Asfaltado Camino San Miguel MOPT-BID 3-04-0 30     (Ley 9329)</t>
  </si>
  <si>
    <t>Colocación de base, asfalto y cunetas Camino Pisirì  3-04-027   (Ley 9329)</t>
  </si>
  <si>
    <t>Bacheo menor Camino La Flora  3-04-015   (Ley 9329)</t>
  </si>
  <si>
    <t>1,000 mtrs lineales</t>
  </si>
  <si>
    <t>2200 mtrs lineales</t>
  </si>
  <si>
    <t>Construcción 2 cabezales, 1 paso de alcantarilla camino  Cacao  3-04-015  (Ley 9329)</t>
  </si>
  <si>
    <t>Construciòn 6 cabezales y 3 Pasos de alcantarilla calle Las Malvinas  3-04-013  (Ley 9329)</t>
  </si>
  <si>
    <t>RENOVACIÓN URBANA: LETRAS ACCESO JUAN VIÑAS</t>
  </si>
  <si>
    <t>Construcción de letras en acceso a Juan Viñas y mejoras espacio urbano Cruce El Desvío</t>
  </si>
  <si>
    <t>30m2</t>
  </si>
  <si>
    <t>BIENES INMUEBLES E IMPUESTO AL CEMENTO</t>
  </si>
  <si>
    <t>RECONSTRUCCIÓN ACERA JUAN VIÑAS FRENTE MUNICIPALIDAD</t>
  </si>
  <si>
    <t>Reconstrucción acera frente instalaciones Municipalidad de Jiménez hasta Supermercado Juan Viñas</t>
  </si>
  <si>
    <t>80m</t>
  </si>
  <si>
    <t>RENOVACIÓN URBANA: LETRAS ACCESO PEJIBAYE</t>
  </si>
  <si>
    <t xml:space="preserve">Construcción de letras en acceso a Pejibaye y mejoras espacio urbano Entrada Boulevard </t>
  </si>
  <si>
    <t>MURO CONTECCIÓN CEMENTERIO PEJIBAYE</t>
  </si>
  <si>
    <t>Construcción muro de contención Cementerio Pejibaye</t>
  </si>
  <si>
    <t>10m</t>
  </si>
  <si>
    <t>Construcción de dos Paradas de Buses Tucurrique Centro (IBI-Imp.Cem.)</t>
  </si>
  <si>
    <t>Mantenimiento tres Paradas de Buses Tucurrique Centro  (IBI-Imp.Cem.)</t>
  </si>
  <si>
    <t>Reconstrucción Cordón de Caño costado nortes Escuela nueva Tucurrique  (IBI-Imp.Cem.)</t>
  </si>
  <si>
    <t>80 mtrs</t>
  </si>
  <si>
    <t>Pintado General Planche Multiusos calles frente Iglesia Católica  (IBI-Imp.Cem.)</t>
  </si>
  <si>
    <t>Construcción de Letras en San Miguel  (IBI-Imp.Cem.)</t>
  </si>
  <si>
    <t>Reconstrucción Acera Las Vueltas s/ ruta 225 Puente Peatonal (IBI-Imp.Cem)</t>
  </si>
  <si>
    <t>Mantenimiento General Baranda, Pasamanos, Acera Cruz de Misión  Tucurrique (IBI-Imp.Cem)</t>
  </si>
  <si>
    <t>Reconstrucción Acera Casa Hannia Retana 70 mtr Calles Urbanas Tucurrique     (IBI-Imp,Cem)</t>
  </si>
  <si>
    <t>Construcción Acera Costado Este del Colegio Calles Urbanas Tucurrique     (IBI-Imp,Cem)</t>
  </si>
  <si>
    <t>Pintado de Postes en Vía Pública Tucurrique Centro   (Aseo de Vías y Sitios Públicos)</t>
  </si>
  <si>
    <t>Construcción de 2 Mini Acopios Tucurrique  (Recolección Basura)</t>
  </si>
  <si>
    <t>Se dota de contenido económico para cubrir las necesidades para el buen desempeño y funcionamiento normal de la administración para productos de papel, utiles de oficina y limpieza</t>
  </si>
  <si>
    <t>PROYECTO INVERSION ACUEDUCTO</t>
  </si>
  <si>
    <t>SERVCIO DE ACUEDUCTO</t>
  </si>
  <si>
    <t>PROYECTO INVERSION HIDRANTES</t>
  </si>
  <si>
    <t>1 MES</t>
  </si>
  <si>
    <t>Servicios de ingeniería para el diseño de mantenimiento y mejoras estructurales a pasos de tubería de Juan Viñas.</t>
  </si>
  <si>
    <t>1 diseño</t>
  </si>
  <si>
    <t>Instalación de tubería en calle Los Pereira en La Victoria de Juan Viñas, para mejorar el suministro de agua potable a los
vecinos de esa localidad así como poder instalar posteriormente hidrómetros en
este sector.</t>
  </si>
  <si>
    <t>186 mtrs</t>
  </si>
  <si>
    <t>Compra de hidrantes multivalvulares para seguir ampliando la red de hidrantes.</t>
  </si>
  <si>
    <t>CEMENTERIO</t>
  </si>
  <si>
    <t>PARQUES Y ORNATO</t>
  </si>
  <si>
    <t>Brindar el servicio de recolección de desechos sólidos clasificados  en los distritos de Juan Viñas y Pejibaye</t>
  </si>
  <si>
    <r>
      <t xml:space="preserve">Aproximadamente </t>
    </r>
    <r>
      <rPr>
        <b/>
        <sz val="10"/>
        <rFont val="Arial"/>
        <family val="2"/>
      </rPr>
      <t xml:space="preserve">2,992 </t>
    </r>
    <r>
      <rPr>
        <sz val="10"/>
        <rFont val="Arial"/>
        <family val="2"/>
      </rPr>
      <t>contribuyentes</t>
    </r>
  </si>
  <si>
    <t>Continuar con el  mantenimiento del cementerio municipal del distrito de Juan Viñas</t>
  </si>
  <si>
    <t>2,408 metros cuadrados</t>
  </si>
  <si>
    <t>Seguir atendiendo el servicio de mantenimiento y mejorar de parques y zonas verdes en los distritos de Juan Viñas y Pejibaye</t>
  </si>
  <si>
    <t>23,025 metros cuadrados</t>
  </si>
  <si>
    <t>Dar seguimiento al proyecto sobre el tratamiento de residuos sólidos orgánicos en los distritos de Juan Viñas y Pejibaye</t>
  </si>
  <si>
    <t>ODS</t>
  </si>
  <si>
    <r>
      <rPr>
        <b/>
        <sz val="9"/>
        <rFont val="Arial"/>
        <family val="2"/>
      </rPr>
      <t xml:space="preserve">Objetivo 1.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Fin a la pobreza                                                                                                         </t>
    </r>
    <r>
      <rPr>
        <b/>
        <sz val="9"/>
        <rFont val="Arial"/>
        <family val="2"/>
      </rPr>
      <t xml:space="preserve">Objetivo 8.     </t>
    </r>
    <r>
      <rPr>
        <sz val="9"/>
        <rFont val="Arial"/>
        <family val="2"/>
      </rPr>
      <t xml:space="preserve">                                                                                                               Trabajo Decente y Crecimiento                                                                                                   </t>
    </r>
    <r>
      <rPr>
        <b/>
        <sz val="9"/>
        <rFont val="Arial"/>
        <family val="2"/>
      </rPr>
      <t xml:space="preserve">Objetivo 12. </t>
    </r>
    <r>
      <rPr>
        <sz val="9"/>
        <rFont val="Arial"/>
        <family val="2"/>
      </rPr>
      <t xml:space="preserve">                                                                                                        Producción y consumo responsable </t>
    </r>
  </si>
  <si>
    <r>
      <rPr>
        <b/>
        <sz val="9"/>
        <rFont val="Arial"/>
        <family val="2"/>
      </rPr>
      <t xml:space="preserve">Objetivo 8.   </t>
    </r>
    <r>
      <rPr>
        <sz val="9"/>
        <rFont val="Arial"/>
        <family val="2"/>
      </rPr>
      <t xml:space="preserve">                                                                                                                 Trabajo Decente y Crecimiento                </t>
    </r>
    <r>
      <rPr>
        <b/>
        <sz val="9"/>
        <rFont val="Arial"/>
        <family val="2"/>
      </rPr>
      <t xml:space="preserve">Objetivo 17.  </t>
    </r>
    <r>
      <rPr>
        <sz val="9"/>
        <rFont val="Arial"/>
        <family val="2"/>
      </rPr>
      <t xml:space="preserve">      Alianzas para lograr objetivos     </t>
    </r>
  </si>
  <si>
    <r>
      <rPr>
        <b/>
        <sz val="9"/>
        <rFont val="Arial"/>
        <family val="2"/>
      </rPr>
      <t>Objetivo 1.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Fin a la pobreza                                                                                                         </t>
    </r>
    <r>
      <rPr>
        <b/>
        <sz val="9"/>
        <rFont val="Arial"/>
        <family val="2"/>
      </rPr>
      <t>Objetivo 8.</t>
    </r>
    <r>
      <rPr>
        <sz val="9"/>
        <rFont val="Arial"/>
        <family val="2"/>
      </rPr>
      <t xml:space="preserve">                                                                                                                    Trabajo Decente y Crecimiento                                                                                                   </t>
    </r>
    <r>
      <rPr>
        <b/>
        <sz val="9"/>
        <rFont val="Arial"/>
        <family val="2"/>
      </rPr>
      <t xml:space="preserve">Objetivo 12.     </t>
    </r>
    <r>
      <rPr>
        <sz val="9"/>
        <rFont val="Arial"/>
        <family val="2"/>
      </rPr>
      <t xml:space="preserve">                                                                                                    Producción y consumo responsable </t>
    </r>
  </si>
  <si>
    <r>
      <rPr>
        <b/>
        <sz val="9"/>
        <rFont val="Arial"/>
        <family val="2"/>
      </rPr>
      <t xml:space="preserve">Objetivo 8.     </t>
    </r>
    <r>
      <rPr>
        <sz val="9"/>
        <rFont val="Arial"/>
        <family val="2"/>
      </rPr>
      <t xml:space="preserve">                                                                                                               Trabajo Decente y Crecimiento                </t>
    </r>
    <r>
      <rPr>
        <b/>
        <sz val="9"/>
        <rFont val="Arial"/>
        <family val="2"/>
      </rPr>
      <t xml:space="preserve">Objetivo 17.     </t>
    </r>
    <r>
      <rPr>
        <sz val="9"/>
        <rFont val="Arial"/>
        <family val="2"/>
      </rPr>
      <t xml:space="preserve">   Alianzas para lograr objetivos     </t>
    </r>
  </si>
  <si>
    <t>DEPÓSITO Y TRATAMIENTO DE BASURA</t>
  </si>
  <si>
    <r>
      <rPr>
        <b/>
        <sz val="9"/>
        <rFont val="Arial"/>
        <family val="2"/>
      </rPr>
      <t>Objetivo 3.</t>
    </r>
    <r>
      <rPr>
        <sz val="9"/>
        <rFont val="Arial"/>
        <family val="2"/>
      </rPr>
      <t xml:space="preserve">               Salud y Bienestar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Objetivo 11.  </t>
    </r>
    <r>
      <rPr>
        <sz val="9"/>
        <rFont val="Arial"/>
        <family val="2"/>
      </rPr>
      <t xml:space="preserve">                                                                                                  Ciudades y comunidades y  sostenibles                 </t>
    </r>
    <r>
      <rPr>
        <b/>
        <sz val="9"/>
        <rFont val="Arial"/>
        <family val="2"/>
      </rPr>
      <t xml:space="preserve">Objetivo 13.  </t>
    </r>
    <r>
      <rPr>
        <sz val="9"/>
        <rFont val="Arial"/>
        <family val="2"/>
      </rPr>
      <t xml:space="preserve">                                                                                                    Acción por el clima                                                                                   </t>
    </r>
  </si>
  <si>
    <r>
      <rPr>
        <b/>
        <sz val="9"/>
        <rFont val="Arial"/>
        <family val="2"/>
      </rPr>
      <t xml:space="preserve">Objetivo. 4 </t>
    </r>
    <r>
      <rPr>
        <sz val="9"/>
        <rFont val="Arial"/>
        <family val="2"/>
      </rPr>
      <t xml:space="preserve">                                                                             Educación de calidad                                                                                              </t>
    </r>
    <r>
      <rPr>
        <b/>
        <sz val="9"/>
        <rFont val="Arial"/>
        <family val="2"/>
      </rPr>
      <t>Objetivo 10.</t>
    </r>
    <r>
      <rPr>
        <sz val="9"/>
        <rFont val="Arial"/>
        <family val="2"/>
      </rPr>
      <t xml:space="preserve">                                                                                            Reducción de las Desigualdades                    </t>
    </r>
  </si>
  <si>
    <r>
      <rPr>
        <b/>
        <sz val="9"/>
        <rFont val="Arial"/>
        <family val="2"/>
      </rPr>
      <t xml:space="preserve">Objetivo 9.   </t>
    </r>
    <r>
      <rPr>
        <sz val="9"/>
        <rFont val="Arial"/>
        <family val="2"/>
      </rPr>
      <t xml:space="preserve">                                                                                                   Industria, Innovación e Infraestructuras                                                                        </t>
    </r>
    <r>
      <rPr>
        <b/>
        <sz val="9"/>
        <rFont val="Arial"/>
        <family val="2"/>
      </rPr>
      <t xml:space="preserve">Objetivo 11.  </t>
    </r>
    <r>
      <rPr>
        <sz val="9"/>
        <rFont val="Arial"/>
        <family val="2"/>
      </rPr>
      <t xml:space="preserve">                                                                                                Ciudades y comunidades y  sostenibles</t>
    </r>
  </si>
  <si>
    <r>
      <rPr>
        <b/>
        <sz val="9"/>
        <rFont val="Arial"/>
        <family val="2"/>
      </rPr>
      <t xml:space="preserve">Objetivo 3. </t>
    </r>
    <r>
      <rPr>
        <sz val="9"/>
        <rFont val="Arial"/>
        <family val="2"/>
      </rPr>
      <t xml:space="preserve">                                                                                                           Salud y Bienestar                                                                                         </t>
    </r>
    <r>
      <rPr>
        <b/>
        <sz val="9"/>
        <rFont val="Arial"/>
        <family val="2"/>
      </rPr>
      <t xml:space="preserve">Objetivo 9.  </t>
    </r>
    <r>
      <rPr>
        <sz val="9"/>
        <rFont val="Arial"/>
        <family val="2"/>
      </rPr>
      <t xml:space="preserve">                                                                                                    Industria, Innovación e Infraestructuras                                                                        </t>
    </r>
    <r>
      <rPr>
        <b/>
        <sz val="9"/>
        <rFont val="Arial"/>
        <family val="2"/>
      </rPr>
      <t xml:space="preserve">Objetivo 11.   </t>
    </r>
    <r>
      <rPr>
        <sz val="9"/>
        <rFont val="Arial"/>
        <family val="2"/>
      </rPr>
      <t xml:space="preserve">                                                                                               Ciudades y comunidades y  sostenibles</t>
    </r>
  </si>
  <si>
    <r>
      <rPr>
        <b/>
        <sz val="9"/>
        <rFont val="Arial"/>
        <family val="2"/>
      </rPr>
      <t xml:space="preserve">Objetivo 13.            </t>
    </r>
    <r>
      <rPr>
        <sz val="9"/>
        <rFont val="Arial"/>
        <family val="2"/>
      </rPr>
      <t xml:space="preserve">                                                                                          Acción por el clima                                                                                   </t>
    </r>
    <r>
      <rPr>
        <b/>
        <sz val="9"/>
        <rFont val="Arial"/>
        <family val="2"/>
      </rPr>
      <t xml:space="preserve">Objetivo 15. </t>
    </r>
    <r>
      <rPr>
        <sz val="9"/>
        <rFont val="Arial"/>
        <family val="2"/>
      </rPr>
      <t xml:space="preserve">                                                                                                         Vida de ecosistemas terrestres </t>
    </r>
  </si>
  <si>
    <r>
      <rPr>
        <b/>
        <sz val="9"/>
        <rFont val="Arial"/>
        <family val="2"/>
      </rPr>
      <t xml:space="preserve">Objetivo 13.  </t>
    </r>
    <r>
      <rPr>
        <sz val="9"/>
        <rFont val="Arial"/>
        <family val="2"/>
      </rPr>
      <t xml:space="preserve">                                                                                                  Acción por el clima                                                                                     </t>
    </r>
    <r>
      <rPr>
        <b/>
        <sz val="9"/>
        <rFont val="Arial"/>
        <family val="2"/>
      </rPr>
      <t xml:space="preserve">Objetivo 15. </t>
    </r>
    <r>
      <rPr>
        <sz val="9"/>
        <rFont val="Arial"/>
        <family val="2"/>
      </rPr>
      <t xml:space="preserve">                                                                                                          Vida de ecosistemas terrestres</t>
    </r>
  </si>
  <si>
    <r>
      <rPr>
        <b/>
        <sz val="10"/>
        <rFont val="Arial"/>
        <family val="2"/>
      </rPr>
      <t xml:space="preserve">Objetivo 3.     </t>
    </r>
    <r>
      <rPr>
        <sz val="10"/>
        <rFont val="Arial"/>
        <family val="2"/>
      </rPr>
      <t xml:space="preserve">                                                                                                        Salud y Bienestar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Objetivo 11.                                                                                                    </t>
    </r>
    <r>
      <rPr>
        <sz val="10"/>
        <rFont val="Arial"/>
        <family val="2"/>
      </rPr>
      <t xml:space="preserve">Ciudades y comunidades y  sostenibles                 </t>
    </r>
    <r>
      <rPr>
        <b/>
        <sz val="10"/>
        <rFont val="Arial"/>
        <family val="2"/>
      </rPr>
      <t xml:space="preserve">Objetivo 13. </t>
    </r>
    <r>
      <rPr>
        <sz val="10"/>
        <rFont val="Arial"/>
        <family val="2"/>
      </rPr>
      <t xml:space="preserve">                                                                                                     Acción por el clima                                                                                   </t>
    </r>
  </si>
  <si>
    <r>
      <rPr>
        <b/>
        <sz val="10"/>
        <rFont val="Arial"/>
        <family val="2"/>
      </rPr>
      <t xml:space="preserve">                                                                                    Objetivo 9.   </t>
    </r>
    <r>
      <rPr>
        <sz val="10"/>
        <rFont val="Arial"/>
        <family val="2"/>
      </rPr>
      <t xml:space="preserve">                                                                                                   Industria, Innovación e Infraestructuras                                                                        </t>
    </r>
    <r>
      <rPr>
        <b/>
        <sz val="10"/>
        <rFont val="Arial"/>
        <family val="2"/>
      </rPr>
      <t xml:space="preserve">Objetivo 11.     </t>
    </r>
    <r>
      <rPr>
        <sz val="10"/>
        <rFont val="Arial"/>
        <family val="2"/>
      </rPr>
      <t xml:space="preserve">                                                                                             Ciudades y comunidades y  sostenibles</t>
    </r>
  </si>
  <si>
    <t>Nombre del proyecto</t>
  </si>
  <si>
    <t>Descripción de la obra</t>
  </si>
  <si>
    <t>Intervencón</t>
  </si>
  <si>
    <t>Monto</t>
  </si>
  <si>
    <t>Plazo</t>
  </si>
  <si>
    <r>
      <rPr>
        <b/>
        <sz val="11"/>
        <color theme="1"/>
        <rFont val="Calibri"/>
        <family val="2"/>
        <scheme val="minor"/>
      </rPr>
      <t xml:space="preserve">Objetivo 9   </t>
    </r>
    <r>
      <rPr>
        <sz val="11"/>
        <color theme="1"/>
        <rFont val="Calibri"/>
        <family val="2"/>
        <scheme val="minor"/>
      </rPr>
      <t xml:space="preserve">                          Industria, innovación e infraestructura               </t>
    </r>
  </si>
  <si>
    <t>Objetivo 9.                                                                                                                        Industria, Innovación e Infraestructuras</t>
  </si>
  <si>
    <t xml:space="preserve">Superávit 2020
IBI-Cemento 
</t>
  </si>
  <si>
    <t xml:space="preserve">Objetivo. 4                                                                              Educación de calidad                                                                                              Objetivo 10.                                                                                            Reducción de las Desigualdades                    </t>
  </si>
  <si>
    <r>
      <rPr>
        <b/>
        <sz val="9"/>
        <rFont val="Arial"/>
        <family val="2"/>
      </rPr>
      <t xml:space="preserve">Objetivo 9.   </t>
    </r>
    <r>
      <rPr>
        <sz val="9"/>
        <rFont val="Arial"/>
        <family val="2"/>
      </rPr>
      <t xml:space="preserve">                                                                                                   Industria, Innovación e Infraestructuras                                                                        </t>
    </r>
    <r>
      <rPr>
        <b/>
        <sz val="9"/>
        <rFont val="Arial"/>
        <family val="2"/>
      </rPr>
      <t/>
    </r>
  </si>
  <si>
    <r>
      <rPr>
        <b/>
        <sz val="8"/>
        <rFont val="Arial"/>
        <family val="2"/>
      </rPr>
      <t>Objetivo 3.</t>
    </r>
    <r>
      <rPr>
        <sz val="8"/>
        <rFont val="Arial"/>
        <family val="2"/>
      </rPr>
      <t xml:space="preserve">               Salud y Bienestar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Objetivo 11.  </t>
    </r>
    <r>
      <rPr>
        <sz val="8"/>
        <rFont val="Arial"/>
        <family val="2"/>
      </rPr>
      <t xml:space="preserve">                                                                                                  Ciudades y comunidades y  sostenibles                 </t>
    </r>
    <r>
      <rPr>
        <b/>
        <sz val="8"/>
        <rFont val="Arial"/>
        <family val="2"/>
      </rPr>
      <t xml:space="preserve">Objetivo 13.  </t>
    </r>
    <r>
      <rPr>
        <sz val="8"/>
        <rFont val="Arial"/>
        <family val="2"/>
      </rPr>
      <t xml:space="preserve">                                                                                                    Acción por el clima                                                                                   </t>
    </r>
  </si>
  <si>
    <r>
      <rPr>
        <b/>
        <sz val="8"/>
        <rFont val="Arial"/>
        <family val="2"/>
      </rPr>
      <t xml:space="preserve">Objetivo 13. </t>
    </r>
    <r>
      <rPr>
        <sz val="8"/>
        <rFont val="Arial"/>
        <family val="2"/>
      </rPr>
      <t xml:space="preserve">                                                                                                     Acción por el clima                                                                                   </t>
    </r>
    <r>
      <rPr>
        <b/>
        <sz val="8"/>
        <rFont val="Arial"/>
        <family val="2"/>
      </rPr>
      <t>Objetivo 15.</t>
    </r>
    <r>
      <rPr>
        <sz val="8"/>
        <rFont val="Arial"/>
        <family val="2"/>
      </rPr>
      <t xml:space="preserve">                                                                                                          Vida de ecosistemas terrestres </t>
    </r>
  </si>
  <si>
    <t>PUENTE RIO PISIRI</t>
  </si>
  <si>
    <t>Construcción de bastiones puente río Pisirí Tucurrique</t>
  </si>
  <si>
    <t>2 bastiones</t>
  </si>
  <si>
    <t>2 MESES</t>
  </si>
  <si>
    <t>Ministerio de Gobernación</t>
  </si>
  <si>
    <r>
      <rPr>
        <b/>
        <sz val="8"/>
        <rFont val="Arial"/>
        <family val="2"/>
      </rPr>
      <t xml:space="preserve">Objetivo 9.   </t>
    </r>
    <r>
      <rPr>
        <sz val="8"/>
        <rFont val="Arial"/>
        <family val="2"/>
      </rPr>
      <t xml:space="preserve">                                                                                                                     Industria, Innovación e Infraestructuras</t>
    </r>
  </si>
  <si>
    <r>
      <rPr>
        <b/>
        <sz val="8"/>
        <rFont val="Arial"/>
        <family val="2"/>
      </rPr>
      <t xml:space="preserve">Objetivo 9. </t>
    </r>
    <r>
      <rPr>
        <sz val="8"/>
        <rFont val="Arial"/>
        <family val="2"/>
      </rPr>
      <t xml:space="preserve">                                                                                                                       Industria, Innovación e Infraestructuras</t>
    </r>
  </si>
  <si>
    <r>
      <rPr>
        <b/>
        <sz val="8"/>
        <color theme="1"/>
        <rFont val="Arial"/>
        <family val="2"/>
      </rPr>
      <t xml:space="preserve">Objetivo 8.                                                                                                                    </t>
    </r>
    <r>
      <rPr>
        <sz val="8"/>
        <color theme="1"/>
        <rFont val="Arial"/>
        <family val="2"/>
      </rPr>
      <t>Trabajo Decente y Crecimiento</t>
    </r>
    <r>
      <rPr>
        <b/>
        <sz val="8"/>
        <color theme="1"/>
        <rFont val="Arial"/>
        <family val="2"/>
      </rPr>
      <t xml:space="preserve">                Objetivo 9.   </t>
    </r>
    <r>
      <rPr>
        <sz val="8"/>
        <color theme="1"/>
        <rFont val="Arial"/>
        <family val="2"/>
      </rPr>
      <t xml:space="preserve">                                                                                                Industria, Innovación e Infraestructuras                                       </t>
    </r>
    <r>
      <rPr>
        <b/>
        <sz val="8"/>
        <color theme="1"/>
        <rFont val="Arial"/>
        <family val="2"/>
      </rPr>
      <t xml:space="preserve">Objetivo 16.         </t>
    </r>
    <r>
      <rPr>
        <sz val="8"/>
        <color theme="1"/>
        <rFont val="Arial"/>
        <family val="2"/>
      </rPr>
      <t xml:space="preserve">                                                                                                    Paz, justicia e instituciones sólidas        </t>
    </r>
  </si>
  <si>
    <r>
      <rPr>
        <b/>
        <sz val="8"/>
        <rFont val="Arial"/>
        <family val="2"/>
      </rPr>
      <t xml:space="preserve">Objetivo 1.  </t>
    </r>
    <r>
      <rPr>
        <sz val="8"/>
        <rFont val="Arial"/>
        <family val="2"/>
      </rPr>
      <t xml:space="preserve">                                                                                               Fin de la pobreza                                                                                         </t>
    </r>
    <r>
      <rPr>
        <b/>
        <sz val="8"/>
        <rFont val="Arial"/>
        <family val="2"/>
      </rPr>
      <t xml:space="preserve">Objetivo 3.   </t>
    </r>
    <r>
      <rPr>
        <sz val="8"/>
        <rFont val="Arial"/>
        <family val="2"/>
      </rPr>
      <t xml:space="preserve">                                                                                                    Salud y Bienestar                                                                                      </t>
    </r>
    <r>
      <rPr>
        <b/>
        <sz val="8"/>
        <rFont val="Arial"/>
        <family val="2"/>
      </rPr>
      <t>Objetivo 6</t>
    </r>
    <r>
      <rPr>
        <sz val="8"/>
        <rFont val="Arial"/>
        <family val="2"/>
      </rPr>
      <t xml:space="preserve">                                                                                                 Agua limpia y saneamiento     </t>
    </r>
  </si>
  <si>
    <r>
      <rPr>
        <b/>
        <sz val="8"/>
        <rFont val="Arial"/>
        <family val="2"/>
      </rPr>
      <t>Objetivo 9.</t>
    </r>
    <r>
      <rPr>
        <sz val="8"/>
        <rFont val="Arial"/>
        <family val="2"/>
      </rPr>
      <t xml:space="preserve">                                                                                                                        Industria, Innovación e Infraestructuras</t>
    </r>
  </si>
  <si>
    <t>Metas Programa III Consolidado Otros Proyectos*</t>
  </si>
  <si>
    <t>Metas Programa III Consolidado *Vías de Comunicación</t>
  </si>
  <si>
    <r>
      <t xml:space="preserve">Mejora en los sistema de drenaje en puntos específicos de los Cuadrantes Urbanos Santa Elena de Juan Viñas </t>
    </r>
    <r>
      <rPr>
        <b/>
        <sz val="10"/>
        <color rgb="FFFF0000"/>
        <rFont val="Arial"/>
        <family val="2"/>
      </rPr>
      <t>(IMPROBADO)</t>
    </r>
  </si>
  <si>
    <r>
      <t xml:space="preserve">Colocación de una carpeta asfáltica y mejora en los sistemas de drenaje del camino Taque Taque Abajo I Etapa  </t>
    </r>
    <r>
      <rPr>
        <b/>
        <sz val="10"/>
        <color rgb="FFFF0000"/>
        <rFont val="Arial"/>
        <family val="2"/>
      </rPr>
      <t>(IMPROBADO)</t>
    </r>
  </si>
  <si>
    <t>PLAN ANUAL OPERATIVO DEL PRESUPUESTO EXTRA-ORDINARIO   1-2021 "CONSOLIDADO" (Ajustado Oficio CGR 06775-2021)</t>
  </si>
  <si>
    <t>Fecha: 13 de Mayo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</si>
</sst>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₡&quot;#,##0.00"/>
    <numFmt numFmtId="165" formatCode="_-[$₡-140A]* #,##0.00_ ;_-[$₡-140A]* \-#,##0.00\ ;_-[$₡-140A]* &quot;-&quot;??_ ;_-@_ "/>
  </numFmts>
  <fonts count="3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i/>
      <u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26"/>
      <name val="Arial"/>
      <family val="2"/>
    </font>
    <font>
      <u/>
      <sz val="22"/>
      <name val="Arial"/>
      <family val="2"/>
    </font>
    <font>
      <u/>
      <sz val="22"/>
      <color indexed="8"/>
      <name val="Calibri"/>
      <family val="2"/>
    </font>
    <font>
      <b/>
      <u/>
      <sz val="22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Arial"/>
      <family val="2"/>
    </font>
    <font>
      <b/>
      <u/>
      <sz val="2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49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0" fillId="0" borderId="39" xfId="0" applyBorder="1"/>
    <xf numFmtId="0" fontId="14" fillId="0" borderId="0" xfId="0" applyFont="1" applyFill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indent="6"/>
    </xf>
    <xf numFmtId="0" fontId="18" fillId="0" borderId="0" xfId="0" applyFont="1" applyAlignment="1">
      <alignment horizontal="left" wrapText="1" indent="1"/>
    </xf>
    <xf numFmtId="0" fontId="7" fillId="0" borderId="0" xfId="0" applyFont="1" applyAlignment="1">
      <alignment horizontal="left" wrapText="1" indent="4"/>
    </xf>
    <xf numFmtId="0" fontId="21" fillId="0" borderId="0" xfId="0" applyFont="1"/>
    <xf numFmtId="0" fontId="10" fillId="0" borderId="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textRotation="180"/>
    </xf>
    <xf numFmtId="0" fontId="0" fillId="0" borderId="0" xfId="0" applyAlignment="1">
      <alignment horizontal="right" vertical="center"/>
    </xf>
    <xf numFmtId="164" fontId="13" fillId="0" borderId="18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textRotation="180"/>
    </xf>
    <xf numFmtId="0" fontId="11" fillId="0" borderId="0" xfId="0" applyFont="1" applyFill="1" applyBorder="1" applyAlignment="1">
      <alignment textRotation="180"/>
    </xf>
    <xf numFmtId="0" fontId="4" fillId="0" borderId="0" xfId="0" applyFont="1" applyFill="1" applyBorder="1" applyAlignment="1">
      <alignment vertical="justify"/>
    </xf>
    <xf numFmtId="0" fontId="14" fillId="0" borderId="0" xfId="0" applyFont="1" applyFill="1" applyBorder="1"/>
    <xf numFmtId="0" fontId="0" fillId="0" borderId="36" xfId="0" applyBorder="1"/>
    <xf numFmtId="0" fontId="11" fillId="0" borderId="0" xfId="0" applyFont="1" applyFill="1" applyAlignment="1">
      <alignment horizontal="right" vertical="center" textRotation="180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7" fillId="0" borderId="0" xfId="0" applyFont="1" applyAlignment="1">
      <alignment horizontal="left" indent="2"/>
    </xf>
    <xf numFmtId="4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justify"/>
    </xf>
    <xf numFmtId="0" fontId="11" fillId="0" borderId="0" xfId="0" applyFont="1" applyFill="1" applyAlignment="1">
      <alignment horizontal="right" textRotation="180" wrapText="1"/>
    </xf>
    <xf numFmtId="164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164" fontId="25" fillId="0" borderId="17" xfId="0" applyNumberFormat="1" applyFont="1" applyFill="1" applyBorder="1" applyAlignment="1">
      <alignment vertical="center" wrapText="1"/>
    </xf>
    <xf numFmtId="164" fontId="25" fillId="0" borderId="47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3" fillId="0" borderId="17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7" fillId="0" borderId="10" xfId="1" applyFont="1" applyFill="1" applyBorder="1" applyAlignment="1">
      <alignment vertical="center" wrapText="1"/>
    </xf>
    <xf numFmtId="164" fontId="7" fillId="0" borderId="10" xfId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vertical="center"/>
    </xf>
    <xf numFmtId="164" fontId="14" fillId="0" borderId="0" xfId="0" applyNumberFormat="1" applyFont="1" applyFill="1"/>
    <xf numFmtId="0" fontId="0" fillId="0" borderId="32" xfId="0" applyFill="1" applyBorder="1"/>
    <xf numFmtId="0" fontId="0" fillId="0" borderId="39" xfId="0" applyFill="1" applyBorder="1"/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/>
    <xf numFmtId="0" fontId="0" fillId="0" borderId="32" xfId="0" applyFont="1" applyFill="1" applyBorder="1"/>
    <xf numFmtId="0" fontId="0" fillId="0" borderId="33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33" xfId="0" applyFill="1" applyBorder="1"/>
    <xf numFmtId="0" fontId="0" fillId="0" borderId="10" xfId="0" applyFill="1" applyBorder="1"/>
    <xf numFmtId="0" fontId="11" fillId="0" borderId="0" xfId="0" applyFont="1" applyFill="1" applyAlignment="1">
      <alignment horizontal="right" vertical="center" textRotation="180"/>
    </xf>
    <xf numFmtId="0" fontId="0" fillId="0" borderId="38" xfId="0" applyFill="1" applyBorder="1" applyAlignment="1">
      <alignment vertical="center"/>
    </xf>
    <xf numFmtId="0" fontId="29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0" fillId="0" borderId="0" xfId="0" applyFont="1" applyFill="1" applyBorder="1"/>
    <xf numFmtId="0" fontId="24" fillId="2" borderId="0" xfId="0" applyFont="1" applyFill="1" applyBorder="1" applyAlignment="1">
      <alignment vertical="center" wrapText="1"/>
    </xf>
    <xf numFmtId="0" fontId="0" fillId="0" borderId="1" xfId="0" applyFont="1" applyFill="1" applyBorder="1"/>
    <xf numFmtId="164" fontId="7" fillId="0" borderId="2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textRotation="180"/>
    </xf>
    <xf numFmtId="0" fontId="11" fillId="0" borderId="0" xfId="0" applyFont="1" applyFill="1" applyAlignment="1">
      <alignment horizontal="right" textRotation="180"/>
    </xf>
    <xf numFmtId="0" fontId="7" fillId="0" borderId="24" xfId="0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164" fontId="8" fillId="0" borderId="5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4" fontId="8" fillId="0" borderId="67" xfId="0" applyNumberFormat="1" applyFont="1" applyFill="1" applyBorder="1" applyAlignment="1">
      <alignment vertical="center"/>
    </xf>
    <xf numFmtId="0" fontId="24" fillId="2" borderId="2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textRotation="180"/>
    </xf>
    <xf numFmtId="0" fontId="11" fillId="0" borderId="37" xfId="0" applyFont="1" applyFill="1" applyBorder="1" applyAlignment="1">
      <alignment vertical="center" textRotation="180"/>
    </xf>
    <xf numFmtId="0" fontId="11" fillId="0" borderId="39" xfId="0" applyFont="1" applyFill="1" applyBorder="1" applyAlignment="1">
      <alignment horizontal="right" textRotation="180" wrapText="1"/>
    </xf>
    <xf numFmtId="0" fontId="11" fillId="2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wrapText="1"/>
    </xf>
    <xf numFmtId="0" fontId="24" fillId="2" borderId="60" xfId="0" applyFont="1" applyFill="1" applyBorder="1" applyAlignment="1">
      <alignment vertical="center" wrapText="1"/>
    </xf>
    <xf numFmtId="0" fontId="0" fillId="0" borderId="31" xfId="0" applyFont="1" applyFill="1" applyBorder="1"/>
    <xf numFmtId="0" fontId="24" fillId="2" borderId="39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0" fillId="0" borderId="30" xfId="0" applyBorder="1"/>
    <xf numFmtId="0" fontId="0" fillId="0" borderId="35" xfId="0" applyBorder="1"/>
    <xf numFmtId="0" fontId="6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/>
    <xf numFmtId="4" fontId="31" fillId="0" borderId="0" xfId="0" applyNumberFormat="1" applyFont="1" applyFill="1"/>
    <xf numFmtId="165" fontId="24" fillId="0" borderId="10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wrapText="1"/>
    </xf>
    <xf numFmtId="4" fontId="31" fillId="0" borderId="35" xfId="0" applyNumberFormat="1" applyFont="1" applyFill="1" applyBorder="1"/>
    <xf numFmtId="0" fontId="13" fillId="0" borderId="36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vertical="center" wrapText="1"/>
    </xf>
    <xf numFmtId="4" fontId="31" fillId="0" borderId="37" xfId="0" applyNumberFormat="1" applyFont="1" applyFill="1" applyBorder="1"/>
    <xf numFmtId="0" fontId="13" fillId="0" borderId="28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164" fontId="7" fillId="0" borderId="24" xfId="1" applyNumberFormat="1" applyFont="1" applyFill="1" applyBorder="1" applyAlignment="1">
      <alignment horizontal="center" vertical="center"/>
    </xf>
    <xf numFmtId="165" fontId="24" fillId="0" borderId="24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textRotation="180"/>
    </xf>
    <xf numFmtId="165" fontId="24" fillId="0" borderId="10" xfId="0" applyNumberFormat="1" applyFont="1" applyBorder="1" applyAlignment="1">
      <alignment horizontal="center" vertical="center" wrapText="1"/>
    </xf>
    <xf numFmtId="0" fontId="33" fillId="0" borderId="0" xfId="0" applyFont="1" applyFill="1"/>
    <xf numFmtId="164" fontId="13" fillId="0" borderId="3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justify"/>
    </xf>
    <xf numFmtId="49" fontId="6" fillId="0" borderId="3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0" fillId="0" borderId="36" xfId="0" applyFill="1" applyBorder="1"/>
    <xf numFmtId="0" fontId="0" fillId="0" borderId="24" xfId="0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1" fillId="0" borderId="0" xfId="0" applyFont="1" applyFill="1" applyAlignment="1">
      <alignment horizontal="right" vertical="center" textRotation="180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justify"/>
    </xf>
    <xf numFmtId="0" fontId="3" fillId="0" borderId="32" xfId="0" applyFont="1" applyFill="1" applyBorder="1" applyAlignment="1">
      <alignment horizontal="center" vertical="justify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164" fontId="7" fillId="0" borderId="57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justify"/>
    </xf>
    <xf numFmtId="0" fontId="4" fillId="0" borderId="32" xfId="0" applyFont="1" applyFill="1" applyBorder="1" applyAlignment="1">
      <alignment horizontal="center" vertical="justify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 wrapText="1"/>
    </xf>
    <xf numFmtId="164" fontId="25" fillId="0" borderId="19" xfId="0" applyNumberFormat="1" applyFont="1" applyBorder="1" applyAlignment="1">
      <alignment horizontal="center" vertical="center" wrapText="1"/>
    </xf>
    <xf numFmtId="164" fontId="25" fillId="0" borderId="20" xfId="0" applyNumberFormat="1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/>
    </xf>
    <xf numFmtId="0" fontId="4" fillId="0" borderId="13" xfId="0" applyFont="1" applyFill="1" applyBorder="1" applyAlignment="1">
      <alignment horizontal="center" vertical="justify"/>
    </xf>
    <xf numFmtId="0" fontId="2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31" fillId="0" borderId="55" xfId="0" applyNumberFormat="1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0" fontId="33" fillId="0" borderId="55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left" vertical="top" wrapText="1"/>
    </xf>
    <xf numFmtId="0" fontId="13" fillId="0" borderId="66" xfId="0" applyFont="1" applyFill="1" applyBorder="1" applyAlignment="1">
      <alignment horizontal="left" vertical="top" wrapText="1"/>
    </xf>
    <xf numFmtId="49" fontId="6" fillId="3" borderId="28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/>
    </xf>
    <xf numFmtId="165" fontId="24" fillId="3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Hoja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190499</xdr:rowOff>
    </xdr:from>
    <xdr:to>
      <xdr:col>4</xdr:col>
      <xdr:colOff>172674</xdr:colOff>
      <xdr:row>5</xdr:row>
      <xdr:rowOff>161924</xdr:rowOff>
    </xdr:to>
    <xdr:pic>
      <xdr:nvPicPr>
        <xdr:cNvPr id="2" name="Picture 2" descr="Explor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190499"/>
          <a:ext cx="1620474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740833</xdr:colOff>
      <xdr:row>36</xdr:row>
      <xdr:rowOff>63500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8032750" y="15229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%20Presupuesto%20Extraordinario%20J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ones de cálculo Proyect"/>
      <sheetName val="ORIGEN RECURSOS 8114"/>
      <sheetName val="UNIDAD TÉCNICA"/>
      <sheetName val="METAS 2020 DGVM"/>
      <sheetName val="Administración Programa I"/>
      <sheetName val="Administración Programa II"/>
      <sheetName val="Administración Programa III"/>
      <sheetName val="METAS 2021 PROGRAMA III"/>
    </sheetNames>
    <sheetDataSet>
      <sheetData sheetId="0"/>
      <sheetData sheetId="1"/>
      <sheetData sheetId="2">
        <row r="97">
          <cell r="B97" t="str">
            <v>CALLES URBANAS JUAN VIÑAS (3-04-040) Recarpeteo PRESTAMO BPDC</v>
          </cell>
        </row>
      </sheetData>
      <sheetData sheetId="3"/>
      <sheetData sheetId="4"/>
      <sheetData sheetId="5"/>
      <sheetData sheetId="6">
        <row r="42">
          <cell r="C42">
            <v>7400000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topLeftCell="A11" workbookViewId="0">
      <selection activeCell="K15" sqref="K15"/>
    </sheetView>
  </sheetViews>
  <sheetFormatPr baseColWidth="10" defaultRowHeight="15" x14ac:dyDescent="0.25"/>
  <cols>
    <col min="4" max="4" width="18.28515625" customWidth="1"/>
    <col min="7" max="7" width="13.42578125" customWidth="1"/>
    <col min="8" max="8" width="2.28515625" customWidth="1"/>
  </cols>
  <sheetData>
    <row r="2" spans="1:8" ht="23.25" customHeight="1" x14ac:dyDescent="0.25"/>
    <row r="3" spans="1:8" ht="23.25" customHeight="1" x14ac:dyDescent="0.25"/>
    <row r="4" spans="1:8" ht="30.75" customHeight="1" x14ac:dyDescent="0.25"/>
    <row r="5" spans="1:8" ht="30.75" customHeight="1" x14ac:dyDescent="0.25"/>
    <row r="6" spans="1:8" ht="30.75" customHeight="1" x14ac:dyDescent="0.25"/>
    <row r="7" spans="1:8" ht="66" customHeight="1" x14ac:dyDescent="0.45">
      <c r="A7" s="181" t="s">
        <v>0</v>
      </c>
      <c r="B7" s="181"/>
      <c r="C7" s="181"/>
      <c r="D7" s="181"/>
      <c r="E7" s="181"/>
      <c r="F7" s="181"/>
      <c r="G7" s="181"/>
      <c r="H7" s="181"/>
    </row>
    <row r="11" spans="1:8" ht="28.5" x14ac:dyDescent="0.45">
      <c r="A11" s="19"/>
      <c r="B11" s="19"/>
      <c r="C11" s="19"/>
      <c r="D11" s="19"/>
      <c r="E11" s="19"/>
      <c r="F11" s="19"/>
      <c r="G11" s="19"/>
      <c r="H11" s="19"/>
    </row>
    <row r="12" spans="1:8" ht="27.75" x14ac:dyDescent="0.4">
      <c r="A12" s="182" t="s">
        <v>39</v>
      </c>
      <c r="B12" s="182"/>
      <c r="C12" s="182"/>
      <c r="D12" s="182"/>
      <c r="E12" s="182"/>
      <c r="F12" s="182"/>
      <c r="G12" s="182"/>
      <c r="H12" s="182"/>
    </row>
    <row r="15" spans="1:8" ht="100.5" customHeight="1" x14ac:dyDescent="0.25">
      <c r="A15" s="183" t="str">
        <f>'I Admi'!$A$5</f>
        <v>PLAN ANUAL OPERATIVO DEL PRESUPUESTO EXTRA-ORDINARIO   1-2021 "CONSOLIDADO" (Ajustado Oficio CGR 06775-2021)</v>
      </c>
      <c r="B15" s="183"/>
      <c r="C15" s="183"/>
      <c r="D15" s="183"/>
      <c r="E15" s="183"/>
      <c r="F15" s="183"/>
      <c r="G15" s="183"/>
      <c r="H15" s="183"/>
    </row>
    <row r="16" spans="1:8" ht="29.25" customHeight="1" x14ac:dyDescent="0.25"/>
    <row r="17" spans="1:8" ht="27.75" x14ac:dyDescent="0.4">
      <c r="A17" s="185"/>
      <c r="B17" s="185"/>
      <c r="C17" s="185"/>
      <c r="D17" s="185"/>
      <c r="E17" s="185"/>
      <c r="F17" s="185"/>
      <c r="G17" s="185"/>
    </row>
    <row r="19" spans="1:8" ht="40.5" customHeight="1" x14ac:dyDescent="0.25"/>
    <row r="22" spans="1:8" ht="18.75" customHeight="1" x14ac:dyDescent="0.3">
      <c r="A22" s="184" t="str">
        <f>'I Admi'!$A$21</f>
        <v>Fecha: 13 de Mayo  2021</v>
      </c>
      <c r="B22" s="184"/>
      <c r="C22" s="184"/>
      <c r="D22" s="184"/>
      <c r="E22" s="184"/>
      <c r="F22" s="184"/>
      <c r="G22" s="184"/>
      <c r="H22" s="184"/>
    </row>
  </sheetData>
  <mergeCells count="5">
    <mergeCell ref="A7:H7"/>
    <mergeCell ref="A12:H12"/>
    <mergeCell ref="A15:H15"/>
    <mergeCell ref="A22:H22"/>
    <mergeCell ref="A17:G17"/>
  </mergeCells>
  <pageMargins left="0.70866141732283472" right="0.70866141732283472" top="0.74803149606299213" bottom="0.74803149606299213" header="0.31496062992125984" footer="0.31496062992125984"/>
  <pageSetup scale="9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C8" sqref="C8"/>
    </sheetView>
  </sheetViews>
  <sheetFormatPr baseColWidth="10" defaultRowHeight="15" x14ac:dyDescent="0.25"/>
  <cols>
    <col min="2" max="2" width="11.42578125" style="11"/>
    <col min="3" max="3" width="61.7109375" customWidth="1"/>
    <col min="4" max="4" width="2.28515625" customWidth="1"/>
  </cols>
  <sheetData>
    <row r="2" spans="1:5" ht="23.25" x14ac:dyDescent="0.35">
      <c r="A2" s="186" t="s">
        <v>0</v>
      </c>
      <c r="B2" s="186"/>
      <c r="C2" s="186"/>
      <c r="D2" s="186"/>
    </row>
    <row r="3" spans="1:5" ht="49.5" customHeight="1" x14ac:dyDescent="0.25">
      <c r="A3" s="187" t="str">
        <f>'I Admi'!$A$5</f>
        <v>PLAN ANUAL OPERATIVO DEL PRESUPUESTO EXTRA-ORDINARIO   1-2021 "CONSOLIDADO" (Ajustado Oficio CGR 06775-2021)</v>
      </c>
      <c r="B3" s="187"/>
      <c r="C3" s="187"/>
      <c r="D3" s="187"/>
    </row>
    <row r="4" spans="1:5" ht="44.25" customHeight="1" x14ac:dyDescent="0.25"/>
    <row r="5" spans="1:5" ht="18" x14ac:dyDescent="0.25">
      <c r="B5" s="188" t="s">
        <v>37</v>
      </c>
      <c r="C5" s="188"/>
      <c r="D5" s="188"/>
    </row>
    <row r="6" spans="1:5" ht="28.5" customHeight="1" x14ac:dyDescent="0.25"/>
    <row r="7" spans="1:5" ht="21" customHeight="1" x14ac:dyDescent="0.25">
      <c r="B7" s="12" t="s">
        <v>38</v>
      </c>
      <c r="C7" s="43" t="s">
        <v>61</v>
      </c>
    </row>
    <row r="9" spans="1:5" ht="24" customHeight="1" x14ac:dyDescent="0.25">
      <c r="B9" s="11">
        <v>1</v>
      </c>
      <c r="C9" s="13" t="s">
        <v>46</v>
      </c>
    </row>
    <row r="10" spans="1:5" ht="24" customHeight="1" x14ac:dyDescent="0.25">
      <c r="B10" s="11">
        <v>3</v>
      </c>
      <c r="C10" s="13" t="s">
        <v>47</v>
      </c>
    </row>
    <row r="11" spans="1:5" ht="24" customHeight="1" x14ac:dyDescent="0.25">
      <c r="B11" s="11">
        <v>7</v>
      </c>
      <c r="C11" s="13" t="s">
        <v>57</v>
      </c>
    </row>
    <row r="12" spans="1:5" ht="24" customHeight="1" x14ac:dyDescent="0.25">
      <c r="B12" s="11">
        <v>8</v>
      </c>
      <c r="C12" s="13" t="s">
        <v>241</v>
      </c>
    </row>
    <row r="13" spans="1:5" ht="21.75" customHeight="1" x14ac:dyDescent="0.25">
      <c r="B13" s="11">
        <v>9</v>
      </c>
      <c r="C13" s="13" t="s">
        <v>240</v>
      </c>
      <c r="D13" s="15"/>
      <c r="E13" s="16"/>
    </row>
    <row r="14" spans="1:5" x14ac:dyDescent="0.25">
      <c r="C14" s="17"/>
      <c r="E14" s="16"/>
    </row>
    <row r="15" spans="1:5" x14ac:dyDescent="0.25">
      <c r="E15" s="16"/>
    </row>
    <row r="16" spans="1:5" x14ac:dyDescent="0.25">
      <c r="C16" s="18"/>
      <c r="E16" s="16"/>
    </row>
    <row r="17" spans="3:4" x14ac:dyDescent="0.25">
      <c r="C17" s="14"/>
      <c r="D17" s="15"/>
    </row>
    <row r="18" spans="3:4" x14ac:dyDescent="0.25">
      <c r="D18" s="15"/>
    </row>
  </sheetData>
  <mergeCells count="3">
    <mergeCell ref="A2:D2"/>
    <mergeCell ref="A3:D3"/>
    <mergeCell ref="B5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topLeftCell="A4" workbookViewId="0">
      <selection activeCell="A5" sqref="A5:L6"/>
    </sheetView>
  </sheetViews>
  <sheetFormatPr baseColWidth="10" defaultRowHeight="15" x14ac:dyDescent="0.25"/>
  <cols>
    <col min="1" max="2" width="11.42578125" style="24"/>
    <col min="3" max="3" width="1.7109375" style="24" customWidth="1"/>
    <col min="4" max="5" width="11.42578125" style="24"/>
    <col min="6" max="6" width="32.5703125" style="24" customWidth="1"/>
    <col min="7" max="7" width="10.7109375" style="24" customWidth="1"/>
    <col min="8" max="8" width="8.28515625" style="24" customWidth="1"/>
    <col min="9" max="9" width="9" style="24" customWidth="1"/>
    <col min="10" max="10" width="17" style="27" customWidth="1"/>
    <col min="11" max="11" width="10.42578125" style="24" customWidth="1"/>
    <col min="12" max="12" width="19" style="30" customWidth="1"/>
    <col min="13" max="13" width="4.85546875" style="24" customWidth="1"/>
    <col min="14" max="14" width="13" style="44" bestFit="1" customWidth="1"/>
    <col min="15" max="16" width="11.42578125" style="44"/>
    <col min="17" max="16384" width="11.42578125" style="24"/>
  </cols>
  <sheetData>
    <row r="2" spans="1:16" ht="15.75" thickBot="1" x14ac:dyDescent="0.3"/>
    <row r="3" spans="1:16" s="27" customFormat="1" ht="9.75" customHeight="1" x14ac:dyDescent="0.25">
      <c r="A3" s="211" t="s">
        <v>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3"/>
      <c r="N3" s="58"/>
      <c r="O3" s="58"/>
      <c r="P3" s="58"/>
    </row>
    <row r="4" spans="1:16" s="27" customFormat="1" ht="9.75" customHeight="1" x14ac:dyDescent="0.25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6"/>
      <c r="N4" s="58"/>
      <c r="O4" s="58"/>
      <c r="P4" s="58"/>
    </row>
    <row r="5" spans="1:16" s="27" customFormat="1" ht="9.75" customHeight="1" x14ac:dyDescent="0.25">
      <c r="A5" s="217" t="s">
        <v>244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9"/>
      <c r="N5" s="58"/>
      <c r="O5" s="58"/>
      <c r="P5" s="58"/>
    </row>
    <row r="6" spans="1:16" s="27" customFormat="1" ht="9.75" customHeight="1" x14ac:dyDescent="0.2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9"/>
      <c r="N6" s="58"/>
      <c r="O6" s="58"/>
      <c r="P6" s="58"/>
    </row>
    <row r="7" spans="1:16" s="27" customFormat="1" ht="7.5" customHeight="1" x14ac:dyDescent="0.25">
      <c r="A7" s="195" t="s">
        <v>25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7"/>
      <c r="N7" s="58"/>
      <c r="O7" s="58"/>
      <c r="P7" s="58"/>
    </row>
    <row r="8" spans="1:16" s="27" customFormat="1" ht="7.5" customHeight="1" x14ac:dyDescent="0.25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7"/>
      <c r="N8" s="58"/>
      <c r="O8" s="58"/>
      <c r="P8" s="58"/>
    </row>
    <row r="9" spans="1:16" s="28" customFormat="1" ht="14.25" customHeight="1" x14ac:dyDescent="0.25">
      <c r="A9" s="226" t="s">
        <v>1</v>
      </c>
      <c r="B9" s="227"/>
      <c r="C9" s="227"/>
      <c r="D9" s="227" t="s">
        <v>2</v>
      </c>
      <c r="E9" s="227"/>
      <c r="F9" s="227"/>
      <c r="G9" s="227"/>
      <c r="H9" s="227"/>
      <c r="I9" s="227"/>
      <c r="J9" s="227" t="s">
        <v>3</v>
      </c>
      <c r="K9" s="227" t="s">
        <v>4</v>
      </c>
      <c r="L9" s="209" t="s">
        <v>204</v>
      </c>
      <c r="N9" s="59"/>
      <c r="O9" s="59"/>
      <c r="P9" s="59"/>
    </row>
    <row r="10" spans="1:16" s="28" customFormat="1" ht="9" customHeight="1" x14ac:dyDescent="0.25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09"/>
      <c r="N10" s="59"/>
      <c r="O10" s="59"/>
      <c r="P10" s="59"/>
    </row>
    <row r="11" spans="1:16" s="28" customFormat="1" ht="14.25" customHeight="1" x14ac:dyDescent="0.25">
      <c r="A11" s="226"/>
      <c r="B11" s="227"/>
      <c r="C11" s="227"/>
      <c r="D11" s="230" t="s">
        <v>6</v>
      </c>
      <c r="E11" s="230"/>
      <c r="F11" s="230"/>
      <c r="G11" s="232" t="s">
        <v>7</v>
      </c>
      <c r="H11" s="232"/>
      <c r="I11" s="232"/>
      <c r="J11" s="227"/>
      <c r="K11" s="227"/>
      <c r="L11" s="209"/>
      <c r="N11" s="59"/>
      <c r="O11" s="59"/>
      <c r="P11" s="59"/>
    </row>
    <row r="12" spans="1:16" s="28" customFormat="1" ht="9" customHeight="1" thickBot="1" x14ac:dyDescent="0.3">
      <c r="A12" s="228"/>
      <c r="B12" s="229"/>
      <c r="C12" s="229"/>
      <c r="D12" s="231"/>
      <c r="E12" s="231"/>
      <c r="F12" s="231"/>
      <c r="G12" s="233"/>
      <c r="H12" s="233"/>
      <c r="I12" s="233"/>
      <c r="J12" s="229"/>
      <c r="K12" s="229"/>
      <c r="L12" s="210"/>
      <c r="N12" s="59"/>
      <c r="O12" s="59"/>
      <c r="P12" s="59"/>
    </row>
    <row r="13" spans="1:16" s="28" customFormat="1" ht="17.25" customHeight="1" x14ac:dyDescent="0.25">
      <c r="A13" s="97"/>
      <c r="B13" s="97"/>
      <c r="C13" s="97"/>
      <c r="D13" s="4"/>
      <c r="E13" s="4"/>
      <c r="F13" s="4"/>
      <c r="G13" s="5"/>
      <c r="H13" s="5"/>
      <c r="I13" s="5"/>
      <c r="J13" s="97"/>
      <c r="K13" s="97"/>
      <c r="L13" s="124"/>
      <c r="N13" s="59"/>
      <c r="O13" s="59"/>
      <c r="P13" s="59"/>
    </row>
    <row r="14" spans="1:16" s="28" customFormat="1" ht="9" customHeight="1" thickBot="1" x14ac:dyDescent="0.3">
      <c r="A14" s="97"/>
      <c r="B14" s="97"/>
      <c r="C14" s="97"/>
      <c r="D14" s="4"/>
      <c r="E14" s="4"/>
      <c r="F14" s="4"/>
      <c r="G14" s="5"/>
      <c r="H14" s="5"/>
      <c r="I14" s="5"/>
      <c r="J14" s="97"/>
      <c r="K14" s="97"/>
      <c r="L14" s="124"/>
      <c r="N14" s="59"/>
      <c r="O14" s="59"/>
      <c r="P14" s="59"/>
    </row>
    <row r="15" spans="1:16" s="28" customFormat="1" ht="113.25" customHeight="1" x14ac:dyDescent="0.25">
      <c r="A15" s="224" t="s">
        <v>14</v>
      </c>
      <c r="B15" s="225"/>
      <c r="C15" s="225"/>
      <c r="D15" s="245" t="s">
        <v>87</v>
      </c>
      <c r="E15" s="245"/>
      <c r="F15" s="245"/>
      <c r="G15" s="245" t="s">
        <v>88</v>
      </c>
      <c r="H15" s="245"/>
      <c r="I15" s="245"/>
      <c r="J15" s="121">
        <v>5799205.8700000001</v>
      </c>
      <c r="K15" s="125" t="s">
        <v>8</v>
      </c>
      <c r="L15" s="122" t="s">
        <v>205</v>
      </c>
      <c r="N15" s="59"/>
      <c r="O15" s="59"/>
      <c r="P15" s="59"/>
    </row>
    <row r="16" spans="1:16" s="28" customFormat="1" ht="14.25" customHeight="1" x14ac:dyDescent="0.25">
      <c r="A16" s="206" t="s">
        <v>17</v>
      </c>
      <c r="B16" s="207"/>
      <c r="C16" s="207"/>
      <c r="D16" s="203" t="s">
        <v>16</v>
      </c>
      <c r="E16" s="203"/>
      <c r="F16" s="203"/>
      <c r="G16" s="203" t="s">
        <v>89</v>
      </c>
      <c r="H16" s="203"/>
      <c r="I16" s="203"/>
      <c r="J16" s="202">
        <v>4932084.63</v>
      </c>
      <c r="K16" s="208" t="s">
        <v>8</v>
      </c>
      <c r="L16" s="190" t="s">
        <v>206</v>
      </c>
      <c r="N16" s="59"/>
      <c r="O16" s="59"/>
      <c r="P16" s="59"/>
    </row>
    <row r="17" spans="1:16" s="28" customFormat="1" ht="14.25" x14ac:dyDescent="0.25">
      <c r="A17" s="206"/>
      <c r="B17" s="207"/>
      <c r="C17" s="207"/>
      <c r="D17" s="203"/>
      <c r="E17" s="203"/>
      <c r="F17" s="203"/>
      <c r="G17" s="203"/>
      <c r="H17" s="203"/>
      <c r="I17" s="203"/>
      <c r="J17" s="202"/>
      <c r="K17" s="208"/>
      <c r="L17" s="190"/>
      <c r="N17" s="59"/>
      <c r="O17" s="59"/>
      <c r="P17" s="59"/>
    </row>
    <row r="18" spans="1:16" s="28" customFormat="1" ht="58.5" customHeight="1" x14ac:dyDescent="0.25">
      <c r="A18" s="206"/>
      <c r="B18" s="207"/>
      <c r="C18" s="207"/>
      <c r="D18" s="203"/>
      <c r="E18" s="203"/>
      <c r="F18" s="203"/>
      <c r="G18" s="203"/>
      <c r="H18" s="203"/>
      <c r="I18" s="203"/>
      <c r="J18" s="202"/>
      <c r="K18" s="208"/>
      <c r="L18" s="190"/>
      <c r="N18" s="59"/>
      <c r="O18" s="59"/>
      <c r="P18" s="59"/>
    </row>
    <row r="19" spans="1:16" s="28" customFormat="1" ht="3" customHeight="1" x14ac:dyDescent="0.25">
      <c r="A19" s="206"/>
      <c r="B19" s="207"/>
      <c r="C19" s="207"/>
      <c r="D19" s="203"/>
      <c r="E19" s="203"/>
      <c r="F19" s="203"/>
      <c r="G19" s="203"/>
      <c r="H19" s="203"/>
      <c r="I19" s="203"/>
      <c r="J19" s="202"/>
      <c r="K19" s="208"/>
      <c r="L19" s="190"/>
      <c r="N19" s="59"/>
      <c r="O19" s="59"/>
      <c r="P19" s="59"/>
    </row>
    <row r="20" spans="1:16" ht="30" customHeight="1" x14ac:dyDescent="0.25">
      <c r="A20" s="246" t="s">
        <v>9</v>
      </c>
      <c r="B20" s="247"/>
      <c r="C20" s="247"/>
      <c r="D20" s="247"/>
      <c r="E20" s="247"/>
      <c r="F20" s="248"/>
      <c r="G20" s="249" t="s">
        <v>13</v>
      </c>
      <c r="H20" s="250"/>
      <c r="I20" s="250"/>
      <c r="J20" s="123">
        <f>SUM(J15:J19)</f>
        <v>10731290.5</v>
      </c>
      <c r="K20" s="198"/>
      <c r="L20" s="199"/>
    </row>
    <row r="21" spans="1:16" ht="18.75" customHeight="1" thickBot="1" x14ac:dyDescent="0.3">
      <c r="A21" s="204" t="s">
        <v>245</v>
      </c>
      <c r="B21" s="205"/>
      <c r="C21" s="205"/>
      <c r="D21" s="205"/>
      <c r="E21" s="205"/>
      <c r="F21" s="21"/>
      <c r="G21" s="21"/>
      <c r="H21" s="21"/>
      <c r="I21" s="21"/>
      <c r="J21" s="95"/>
      <c r="K21" s="200"/>
      <c r="L21" s="201"/>
    </row>
    <row r="22" spans="1:16" ht="8.25" customHeight="1" thickBot="1" x14ac:dyDescent="0.3">
      <c r="B22" s="25"/>
      <c r="C22" s="25"/>
      <c r="D22" s="25"/>
      <c r="E22" s="25"/>
      <c r="L22" s="94"/>
    </row>
    <row r="23" spans="1:16" ht="9.75" customHeight="1" x14ac:dyDescent="0.25">
      <c r="A23" s="192" t="s">
        <v>26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4"/>
    </row>
    <row r="24" spans="1:16" ht="9.75" customHeight="1" x14ac:dyDescent="0.25">
      <c r="A24" s="195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7"/>
    </row>
    <row r="25" spans="1:16" ht="9.75" customHeight="1" x14ac:dyDescent="0.25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7"/>
    </row>
    <row r="26" spans="1:16" ht="15" customHeight="1" x14ac:dyDescent="0.25">
      <c r="A26" s="206" t="s">
        <v>14</v>
      </c>
      <c r="B26" s="207"/>
      <c r="C26" s="207"/>
      <c r="D26" s="203" t="s">
        <v>15</v>
      </c>
      <c r="E26" s="203"/>
      <c r="F26" s="203"/>
      <c r="G26" s="251" t="s">
        <v>111</v>
      </c>
      <c r="H26" s="252"/>
      <c r="I26" s="252"/>
      <c r="J26" s="202">
        <v>500000</v>
      </c>
      <c r="K26" s="203" t="s">
        <v>31</v>
      </c>
      <c r="L26" s="190" t="s">
        <v>207</v>
      </c>
    </row>
    <row r="27" spans="1:16" x14ac:dyDescent="0.25">
      <c r="A27" s="206"/>
      <c r="B27" s="207"/>
      <c r="C27" s="207"/>
      <c r="D27" s="203"/>
      <c r="E27" s="203"/>
      <c r="F27" s="203"/>
      <c r="G27" s="252"/>
      <c r="H27" s="252"/>
      <c r="I27" s="252"/>
      <c r="J27" s="202"/>
      <c r="K27" s="203"/>
      <c r="L27" s="190"/>
    </row>
    <row r="28" spans="1:16" x14ac:dyDescent="0.25">
      <c r="A28" s="206"/>
      <c r="B28" s="207"/>
      <c r="C28" s="207"/>
      <c r="D28" s="203"/>
      <c r="E28" s="203"/>
      <c r="F28" s="203"/>
      <c r="G28" s="252"/>
      <c r="H28" s="252"/>
      <c r="I28" s="252"/>
      <c r="J28" s="202"/>
      <c r="K28" s="203"/>
      <c r="L28" s="190"/>
    </row>
    <row r="29" spans="1:16" ht="23.25" customHeight="1" x14ac:dyDescent="0.25">
      <c r="A29" s="206"/>
      <c r="B29" s="207"/>
      <c r="C29" s="207"/>
      <c r="D29" s="203"/>
      <c r="E29" s="203"/>
      <c r="F29" s="203"/>
      <c r="G29" s="252"/>
      <c r="H29" s="252"/>
      <c r="I29" s="252"/>
      <c r="J29" s="202"/>
      <c r="K29" s="203"/>
      <c r="L29" s="190"/>
    </row>
    <row r="30" spans="1:16" ht="71.25" customHeight="1" x14ac:dyDescent="0.25">
      <c r="A30" s="206" t="s">
        <v>14</v>
      </c>
      <c r="B30" s="207"/>
      <c r="C30" s="207"/>
      <c r="D30" s="208" t="s">
        <v>15</v>
      </c>
      <c r="E30" s="208"/>
      <c r="F30" s="208"/>
      <c r="G30" s="208" t="s">
        <v>112</v>
      </c>
      <c r="H30" s="208"/>
      <c r="I30" s="208"/>
      <c r="J30" s="108">
        <v>500000</v>
      </c>
      <c r="K30" s="101" t="s">
        <v>31</v>
      </c>
      <c r="L30" s="190"/>
    </row>
    <row r="31" spans="1:16" ht="56.25" customHeight="1" x14ac:dyDescent="0.25">
      <c r="A31" s="206" t="s">
        <v>14</v>
      </c>
      <c r="B31" s="207"/>
      <c r="C31" s="207"/>
      <c r="D31" s="208" t="s">
        <v>15</v>
      </c>
      <c r="E31" s="208"/>
      <c r="F31" s="208"/>
      <c r="G31" s="208" t="s">
        <v>62</v>
      </c>
      <c r="H31" s="208"/>
      <c r="I31" s="208"/>
      <c r="J31" s="108">
        <v>5500000</v>
      </c>
      <c r="K31" s="101" t="s">
        <v>31</v>
      </c>
      <c r="L31" s="190"/>
    </row>
    <row r="32" spans="1:16" ht="56.25" customHeight="1" thickBot="1" x14ac:dyDescent="0.3">
      <c r="A32" s="241" t="s">
        <v>14</v>
      </c>
      <c r="B32" s="242"/>
      <c r="C32" s="242"/>
      <c r="D32" s="223" t="s">
        <v>15</v>
      </c>
      <c r="E32" s="223"/>
      <c r="F32" s="223"/>
      <c r="G32" s="223" t="s">
        <v>113</v>
      </c>
      <c r="H32" s="223"/>
      <c r="I32" s="223"/>
      <c r="J32" s="117">
        <v>600000</v>
      </c>
      <c r="K32" s="120" t="s">
        <v>114</v>
      </c>
      <c r="L32" s="191"/>
      <c r="M32" s="119"/>
    </row>
    <row r="33" spans="1:13" ht="98.25" customHeight="1" x14ac:dyDescent="0.25">
      <c r="A33" s="224" t="s">
        <v>14</v>
      </c>
      <c r="B33" s="225"/>
      <c r="C33" s="225"/>
      <c r="D33" s="221" t="s">
        <v>15</v>
      </c>
      <c r="E33" s="221"/>
      <c r="F33" s="221"/>
      <c r="G33" s="221" t="s">
        <v>185</v>
      </c>
      <c r="H33" s="221"/>
      <c r="I33" s="221"/>
      <c r="J33" s="121">
        <v>461390.85</v>
      </c>
      <c r="K33" s="125" t="s">
        <v>31</v>
      </c>
      <c r="L33" s="127" t="s">
        <v>207</v>
      </c>
      <c r="M33" s="118"/>
    </row>
    <row r="34" spans="1:13" ht="12.75" customHeight="1" x14ac:dyDescent="0.25">
      <c r="A34" s="206" t="s">
        <v>17</v>
      </c>
      <c r="B34" s="207"/>
      <c r="C34" s="207"/>
      <c r="D34" s="208" t="s">
        <v>115</v>
      </c>
      <c r="E34" s="208"/>
      <c r="F34" s="208"/>
      <c r="G34" s="203" t="s">
        <v>116</v>
      </c>
      <c r="H34" s="243"/>
      <c r="I34" s="243"/>
      <c r="J34" s="202">
        <v>3763377.13</v>
      </c>
      <c r="K34" s="203" t="s">
        <v>31</v>
      </c>
      <c r="L34" s="190" t="s">
        <v>208</v>
      </c>
    </row>
    <row r="35" spans="1:13" ht="12.75" customHeight="1" x14ac:dyDescent="0.25">
      <c r="A35" s="206"/>
      <c r="B35" s="207"/>
      <c r="C35" s="207"/>
      <c r="D35" s="208"/>
      <c r="E35" s="208"/>
      <c r="F35" s="208"/>
      <c r="G35" s="243"/>
      <c r="H35" s="243"/>
      <c r="I35" s="243"/>
      <c r="J35" s="202"/>
      <c r="K35" s="203"/>
      <c r="L35" s="190"/>
    </row>
    <row r="36" spans="1:13" ht="12.75" customHeight="1" x14ac:dyDescent="0.25">
      <c r="A36" s="206"/>
      <c r="B36" s="207"/>
      <c r="C36" s="207"/>
      <c r="D36" s="208"/>
      <c r="E36" s="208"/>
      <c r="F36" s="208"/>
      <c r="G36" s="243"/>
      <c r="H36" s="243"/>
      <c r="I36" s="243"/>
      <c r="J36" s="202"/>
      <c r="K36" s="203"/>
      <c r="L36" s="190"/>
    </row>
    <row r="37" spans="1:13" ht="35.25" customHeight="1" thickBot="1" x14ac:dyDescent="0.3">
      <c r="A37" s="241"/>
      <c r="B37" s="242"/>
      <c r="C37" s="242"/>
      <c r="D37" s="223"/>
      <c r="E37" s="223"/>
      <c r="F37" s="223"/>
      <c r="G37" s="244"/>
      <c r="H37" s="244"/>
      <c r="I37" s="244"/>
      <c r="J37" s="220"/>
      <c r="K37" s="222"/>
      <c r="L37" s="191"/>
    </row>
    <row r="38" spans="1:13" ht="29.25" customHeight="1" thickBot="1" x14ac:dyDescent="0.3">
      <c r="A38" s="234" t="s">
        <v>24</v>
      </c>
      <c r="B38" s="235"/>
      <c r="C38" s="235"/>
      <c r="D38" s="235"/>
      <c r="E38" s="235"/>
      <c r="F38" s="236"/>
      <c r="G38" s="237" t="s">
        <v>13</v>
      </c>
      <c r="H38" s="238"/>
      <c r="I38" s="239"/>
      <c r="J38" s="126">
        <f>SUM(J26:J37)</f>
        <v>11324767.98</v>
      </c>
      <c r="K38" s="9"/>
      <c r="L38" s="38"/>
    </row>
    <row r="39" spans="1:13" ht="42" customHeight="1" thickBot="1" x14ac:dyDescent="0.3">
      <c r="L39" s="29"/>
    </row>
    <row r="40" spans="1:13" ht="39" customHeight="1" thickBot="1" x14ac:dyDescent="0.3">
      <c r="A40" s="22"/>
      <c r="B40" s="23" t="s">
        <v>27</v>
      </c>
      <c r="C40" s="23"/>
      <c r="D40" s="23"/>
      <c r="E40" s="23"/>
      <c r="F40" s="26"/>
      <c r="G40" s="240" t="str">
        <f>Portada!A22</f>
        <v>Fecha: 13 de Mayo  2021</v>
      </c>
      <c r="H40" s="240"/>
      <c r="I40" s="240"/>
      <c r="J40" s="70">
        <f>+J38+J20</f>
        <v>22056058.48</v>
      </c>
      <c r="K40" s="31"/>
      <c r="L40" s="33"/>
    </row>
    <row r="41" spans="1:13" ht="10.5" customHeight="1" x14ac:dyDescent="0.25">
      <c r="L41" s="32"/>
    </row>
    <row r="42" spans="1:13" ht="15.75" customHeight="1" x14ac:dyDescent="0.25">
      <c r="L42" s="189"/>
      <c r="M42" s="189"/>
    </row>
    <row r="43" spans="1:13" ht="15" customHeight="1" x14ac:dyDescent="0.25">
      <c r="L43" s="189"/>
      <c r="M43" s="189"/>
    </row>
  </sheetData>
  <mergeCells count="54">
    <mergeCell ref="A15:C15"/>
    <mergeCell ref="D15:F15"/>
    <mergeCell ref="G15:I15"/>
    <mergeCell ref="J9:J12"/>
    <mergeCell ref="G30:I30"/>
    <mergeCell ref="A20:F20"/>
    <mergeCell ref="G20:I20"/>
    <mergeCell ref="A26:C29"/>
    <mergeCell ref="D26:F29"/>
    <mergeCell ref="G26:I29"/>
    <mergeCell ref="A38:F38"/>
    <mergeCell ref="G38:I38"/>
    <mergeCell ref="A30:C30"/>
    <mergeCell ref="D30:F30"/>
    <mergeCell ref="G40:I40"/>
    <mergeCell ref="A31:C31"/>
    <mergeCell ref="D31:F31"/>
    <mergeCell ref="G31:I31"/>
    <mergeCell ref="A32:C32"/>
    <mergeCell ref="A34:C37"/>
    <mergeCell ref="D34:F37"/>
    <mergeCell ref="G34:I37"/>
    <mergeCell ref="L9:L12"/>
    <mergeCell ref="A3:L4"/>
    <mergeCell ref="A5:L6"/>
    <mergeCell ref="A7:L8"/>
    <mergeCell ref="J34:J37"/>
    <mergeCell ref="D33:F33"/>
    <mergeCell ref="G33:I33"/>
    <mergeCell ref="K34:K37"/>
    <mergeCell ref="D32:F32"/>
    <mergeCell ref="G32:I32"/>
    <mergeCell ref="A33:C33"/>
    <mergeCell ref="A9:C12"/>
    <mergeCell ref="D9:I10"/>
    <mergeCell ref="K9:K12"/>
    <mergeCell ref="D11:F12"/>
    <mergeCell ref="G11:I12"/>
    <mergeCell ref="M42:M43"/>
    <mergeCell ref="L26:L32"/>
    <mergeCell ref="A23:L25"/>
    <mergeCell ref="L34:L37"/>
    <mergeCell ref="L16:L19"/>
    <mergeCell ref="K20:L20"/>
    <mergeCell ref="K21:L21"/>
    <mergeCell ref="J26:J29"/>
    <mergeCell ref="K26:K29"/>
    <mergeCell ref="L42:L43"/>
    <mergeCell ref="A21:E21"/>
    <mergeCell ref="A16:C19"/>
    <mergeCell ref="D16:F19"/>
    <mergeCell ref="G16:I19"/>
    <mergeCell ref="K16:K19"/>
    <mergeCell ref="J16:J19"/>
  </mergeCells>
  <pageMargins left="0.43307086614173229" right="0.51181102362204722" top="0.70866141732283472" bottom="0.31496062992125984" header="0.31496062992125984" footer="0.31496062992125984"/>
  <pageSetup paperSize="120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workbookViewId="0">
      <selection activeCell="A3" sqref="A3:N4"/>
    </sheetView>
  </sheetViews>
  <sheetFormatPr baseColWidth="10" defaultRowHeight="15" x14ac:dyDescent="0.25"/>
  <cols>
    <col min="1" max="3" width="10.28515625" style="1" customWidth="1"/>
    <col min="4" max="5" width="16.7109375" style="1" customWidth="1"/>
    <col min="6" max="6" width="18" style="1" customWidth="1"/>
    <col min="7" max="9" width="7.140625" style="1" customWidth="1"/>
    <col min="10" max="11" width="5.7109375" style="1" customWidth="1"/>
    <col min="12" max="12" width="6" style="1" customWidth="1"/>
    <col min="13" max="13" width="10.28515625" style="1" bestFit="1" customWidth="1"/>
    <col min="14" max="14" width="17" style="6" customWidth="1"/>
    <col min="15" max="15" width="4.140625" style="1" customWidth="1"/>
    <col min="16" max="16" width="11.42578125" style="1"/>
    <col min="17" max="17" width="13.85546875" style="1" bestFit="1" customWidth="1"/>
    <col min="18" max="16384" width="11.42578125" style="1"/>
  </cols>
  <sheetData>
    <row r="1" spans="1:14" ht="15" customHeight="1" x14ac:dyDescent="0.25">
      <c r="A1" s="265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7"/>
    </row>
    <row r="2" spans="1:14" ht="15" customHeight="1" x14ac:dyDescent="0.25">
      <c r="A2" s="268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14" ht="10.5" customHeight="1" x14ac:dyDescent="0.25">
      <c r="A3" s="217" t="str">
        <f>'I Admi'!$A$5</f>
        <v>PLAN ANUAL OPERATIVO DEL PRESUPUESTO EXTRA-ORDINARIO   1-2021 "CONSOLIDADO" (Ajustado Oficio CGR 06775-2021)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</row>
    <row r="4" spans="1:14" ht="10.5" customHeight="1" thickBot="1" x14ac:dyDescent="0.3">
      <c r="A4" s="25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9"/>
    </row>
    <row r="5" spans="1:14" s="2" customFormat="1" ht="8.25" customHeight="1" x14ac:dyDescent="0.2">
      <c r="A5" s="330" t="s">
        <v>1</v>
      </c>
      <c r="B5" s="331"/>
      <c r="C5" s="332"/>
      <c r="D5" s="336" t="s">
        <v>2</v>
      </c>
      <c r="E5" s="331"/>
      <c r="F5" s="331"/>
      <c r="G5" s="331"/>
      <c r="H5" s="331"/>
      <c r="I5" s="332"/>
      <c r="J5" s="340" t="s">
        <v>3</v>
      </c>
      <c r="K5" s="341"/>
      <c r="L5" s="342"/>
      <c r="M5" s="318" t="s">
        <v>4</v>
      </c>
      <c r="N5" s="254" t="s">
        <v>204</v>
      </c>
    </row>
    <row r="6" spans="1:14" s="2" customFormat="1" ht="8.25" customHeight="1" x14ac:dyDescent="0.2">
      <c r="A6" s="330"/>
      <c r="B6" s="331"/>
      <c r="C6" s="332"/>
      <c r="D6" s="337"/>
      <c r="E6" s="338"/>
      <c r="F6" s="338"/>
      <c r="G6" s="338"/>
      <c r="H6" s="338"/>
      <c r="I6" s="339"/>
      <c r="J6" s="340"/>
      <c r="K6" s="341"/>
      <c r="L6" s="342"/>
      <c r="M6" s="318"/>
      <c r="N6" s="255"/>
    </row>
    <row r="7" spans="1:14" s="2" customFormat="1" ht="8.25" customHeight="1" x14ac:dyDescent="0.2">
      <c r="A7" s="330"/>
      <c r="B7" s="331"/>
      <c r="C7" s="332"/>
      <c r="D7" s="320" t="s">
        <v>6</v>
      </c>
      <c r="E7" s="321"/>
      <c r="F7" s="322"/>
      <c r="G7" s="324" t="s">
        <v>7</v>
      </c>
      <c r="H7" s="325"/>
      <c r="I7" s="326"/>
      <c r="J7" s="340"/>
      <c r="K7" s="341"/>
      <c r="L7" s="342"/>
      <c r="M7" s="318"/>
      <c r="N7" s="255"/>
    </row>
    <row r="8" spans="1:14" s="2" customFormat="1" ht="8.25" customHeight="1" thickBot="1" x14ac:dyDescent="0.25">
      <c r="A8" s="333"/>
      <c r="B8" s="334"/>
      <c r="C8" s="335"/>
      <c r="D8" s="323"/>
      <c r="E8" s="235"/>
      <c r="F8" s="236"/>
      <c r="G8" s="327"/>
      <c r="H8" s="328"/>
      <c r="I8" s="329"/>
      <c r="J8" s="343"/>
      <c r="K8" s="344"/>
      <c r="L8" s="345"/>
      <c r="M8" s="319"/>
      <c r="N8" s="256"/>
    </row>
    <row r="9" spans="1:14" s="2" customFormat="1" ht="15" customHeight="1" x14ac:dyDescent="0.2">
      <c r="A9" s="97"/>
      <c r="B9" s="97"/>
      <c r="C9" s="97"/>
      <c r="D9" s="4"/>
      <c r="E9" s="4"/>
      <c r="F9" s="4"/>
      <c r="G9" s="5"/>
      <c r="H9" s="5"/>
      <c r="I9" s="5"/>
      <c r="J9" s="99"/>
      <c r="K9" s="99"/>
      <c r="L9" s="99"/>
      <c r="M9" s="97"/>
      <c r="N9" s="4"/>
    </row>
    <row r="10" spans="1:14" s="2" customFormat="1" ht="12" customHeight="1" thickBot="1" x14ac:dyDescent="0.25">
      <c r="A10" s="66"/>
      <c r="B10" s="66"/>
      <c r="C10" s="66"/>
      <c r="D10" s="4"/>
      <c r="E10" s="4"/>
      <c r="F10" s="4"/>
      <c r="G10" s="5"/>
      <c r="H10" s="5"/>
      <c r="I10" s="5"/>
      <c r="J10" s="66"/>
      <c r="K10" s="66"/>
      <c r="L10" s="66"/>
      <c r="M10" s="66"/>
      <c r="N10" s="7"/>
    </row>
    <row r="11" spans="1:14" s="2" customFormat="1" ht="21" customHeight="1" x14ac:dyDescent="0.2">
      <c r="A11" s="271" t="s">
        <v>33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3"/>
    </row>
    <row r="12" spans="1:14" s="2" customFormat="1" ht="11.25" customHeight="1" x14ac:dyDescent="0.2">
      <c r="A12" s="263" t="s">
        <v>10</v>
      </c>
      <c r="B12" s="264"/>
      <c r="C12" s="264"/>
      <c r="D12" s="203" t="s">
        <v>197</v>
      </c>
      <c r="E12" s="203"/>
      <c r="F12" s="203"/>
      <c r="G12" s="203" t="s">
        <v>198</v>
      </c>
      <c r="H12" s="203"/>
      <c r="I12" s="203"/>
      <c r="J12" s="202">
        <v>6044760.75</v>
      </c>
      <c r="K12" s="202"/>
      <c r="L12" s="202"/>
      <c r="M12" s="203" t="s">
        <v>8</v>
      </c>
      <c r="N12" s="190" t="s">
        <v>210</v>
      </c>
    </row>
    <row r="13" spans="1:14" s="2" customFormat="1" ht="11.25" customHeight="1" x14ac:dyDescent="0.2">
      <c r="A13" s="263"/>
      <c r="B13" s="264"/>
      <c r="C13" s="264"/>
      <c r="D13" s="203"/>
      <c r="E13" s="203"/>
      <c r="F13" s="203"/>
      <c r="G13" s="203"/>
      <c r="H13" s="203"/>
      <c r="I13" s="203"/>
      <c r="J13" s="202"/>
      <c r="K13" s="202"/>
      <c r="L13" s="202"/>
      <c r="M13" s="203"/>
      <c r="N13" s="190"/>
    </row>
    <row r="14" spans="1:14" s="2" customFormat="1" ht="11.25" customHeight="1" x14ac:dyDescent="0.2">
      <c r="A14" s="263"/>
      <c r="B14" s="264"/>
      <c r="C14" s="264"/>
      <c r="D14" s="203"/>
      <c r="E14" s="203"/>
      <c r="F14" s="203"/>
      <c r="G14" s="203"/>
      <c r="H14" s="203"/>
      <c r="I14" s="203"/>
      <c r="J14" s="202"/>
      <c r="K14" s="202"/>
      <c r="L14" s="202"/>
      <c r="M14" s="203"/>
      <c r="N14" s="190"/>
    </row>
    <row r="15" spans="1:14" s="2" customFormat="1" ht="96" customHeight="1" x14ac:dyDescent="0.2">
      <c r="A15" s="263"/>
      <c r="B15" s="264"/>
      <c r="C15" s="264"/>
      <c r="D15" s="203"/>
      <c r="E15" s="203"/>
      <c r="F15" s="203"/>
      <c r="G15" s="203"/>
      <c r="H15" s="203"/>
      <c r="I15" s="203"/>
      <c r="J15" s="202"/>
      <c r="K15" s="202"/>
      <c r="L15" s="202"/>
      <c r="M15" s="203"/>
      <c r="N15" s="190"/>
    </row>
    <row r="16" spans="1:14" s="2" customFormat="1" ht="10.5" customHeight="1" x14ac:dyDescent="0.2">
      <c r="A16" s="263" t="s">
        <v>11</v>
      </c>
      <c r="B16" s="264"/>
      <c r="C16" s="264"/>
      <c r="D16" s="203" t="s">
        <v>117</v>
      </c>
      <c r="E16" s="203"/>
      <c r="F16" s="203"/>
      <c r="G16" s="203" t="s">
        <v>118</v>
      </c>
      <c r="H16" s="203"/>
      <c r="I16" s="203"/>
      <c r="J16" s="202">
        <v>223372.5</v>
      </c>
      <c r="K16" s="202"/>
      <c r="L16" s="202"/>
      <c r="M16" s="203" t="s">
        <v>31</v>
      </c>
      <c r="N16" s="190" t="s">
        <v>211</v>
      </c>
    </row>
    <row r="17" spans="1:14" s="2" customFormat="1" ht="10.5" customHeight="1" x14ac:dyDescent="0.2">
      <c r="A17" s="263"/>
      <c r="B17" s="264"/>
      <c r="C17" s="264"/>
      <c r="D17" s="203"/>
      <c r="E17" s="203"/>
      <c r="F17" s="203"/>
      <c r="G17" s="203"/>
      <c r="H17" s="203"/>
      <c r="I17" s="203"/>
      <c r="J17" s="202"/>
      <c r="K17" s="202"/>
      <c r="L17" s="202"/>
      <c r="M17" s="203"/>
      <c r="N17" s="190"/>
    </row>
    <row r="18" spans="1:14" s="2" customFormat="1" ht="10.5" customHeight="1" x14ac:dyDescent="0.2">
      <c r="A18" s="263"/>
      <c r="B18" s="264"/>
      <c r="C18" s="264"/>
      <c r="D18" s="203"/>
      <c r="E18" s="203"/>
      <c r="F18" s="203"/>
      <c r="G18" s="203"/>
      <c r="H18" s="203"/>
      <c r="I18" s="203"/>
      <c r="J18" s="202"/>
      <c r="K18" s="202"/>
      <c r="L18" s="202"/>
      <c r="M18" s="203"/>
      <c r="N18" s="190"/>
    </row>
    <row r="19" spans="1:14" s="2" customFormat="1" ht="10.5" customHeight="1" x14ac:dyDescent="0.2">
      <c r="A19" s="263"/>
      <c r="B19" s="264"/>
      <c r="C19" s="264"/>
      <c r="D19" s="203"/>
      <c r="E19" s="203"/>
      <c r="F19" s="203"/>
      <c r="G19" s="203"/>
      <c r="H19" s="203"/>
      <c r="I19" s="203"/>
      <c r="J19" s="202"/>
      <c r="K19" s="202"/>
      <c r="L19" s="202"/>
      <c r="M19" s="203"/>
      <c r="N19" s="190"/>
    </row>
    <row r="20" spans="1:14" s="2" customFormat="1" ht="12" customHeight="1" x14ac:dyDescent="0.2">
      <c r="A20" s="263" t="s">
        <v>11</v>
      </c>
      <c r="B20" s="264"/>
      <c r="C20" s="264"/>
      <c r="D20" s="203" t="s">
        <v>117</v>
      </c>
      <c r="E20" s="203"/>
      <c r="F20" s="203"/>
      <c r="G20" s="203" t="s">
        <v>119</v>
      </c>
      <c r="H20" s="203"/>
      <c r="I20" s="203"/>
      <c r="J20" s="202">
        <v>272514.98</v>
      </c>
      <c r="K20" s="202"/>
      <c r="L20" s="202"/>
      <c r="M20" s="203" t="s">
        <v>31</v>
      </c>
      <c r="N20" s="190"/>
    </row>
    <row r="21" spans="1:14" s="2" customFormat="1" ht="12" customHeight="1" x14ac:dyDescent="0.2">
      <c r="A21" s="263"/>
      <c r="B21" s="264"/>
      <c r="C21" s="264"/>
      <c r="D21" s="203"/>
      <c r="E21" s="203"/>
      <c r="F21" s="203"/>
      <c r="G21" s="203"/>
      <c r="H21" s="203"/>
      <c r="I21" s="203"/>
      <c r="J21" s="202"/>
      <c r="K21" s="202"/>
      <c r="L21" s="202"/>
      <c r="M21" s="203"/>
      <c r="N21" s="190"/>
    </row>
    <row r="22" spans="1:14" s="2" customFormat="1" ht="12" customHeight="1" x14ac:dyDescent="0.2">
      <c r="A22" s="263"/>
      <c r="B22" s="264"/>
      <c r="C22" s="264"/>
      <c r="D22" s="203"/>
      <c r="E22" s="203"/>
      <c r="F22" s="203"/>
      <c r="G22" s="203"/>
      <c r="H22" s="203"/>
      <c r="I22" s="203"/>
      <c r="J22" s="202"/>
      <c r="K22" s="202"/>
      <c r="L22" s="202"/>
      <c r="M22" s="203"/>
      <c r="N22" s="190"/>
    </row>
    <row r="23" spans="1:14" s="2" customFormat="1" ht="12" customHeight="1" x14ac:dyDescent="0.2">
      <c r="A23" s="263"/>
      <c r="B23" s="264"/>
      <c r="C23" s="264"/>
      <c r="D23" s="203"/>
      <c r="E23" s="203"/>
      <c r="F23" s="203"/>
      <c r="G23" s="203"/>
      <c r="H23" s="203"/>
      <c r="I23" s="203"/>
      <c r="J23" s="202"/>
      <c r="K23" s="202"/>
      <c r="L23" s="202"/>
      <c r="M23" s="203"/>
      <c r="N23" s="190"/>
    </row>
    <row r="24" spans="1:14" ht="11.25" customHeight="1" x14ac:dyDescent="0.25">
      <c r="A24" s="263" t="s">
        <v>63</v>
      </c>
      <c r="B24" s="264"/>
      <c r="C24" s="264"/>
      <c r="D24" s="203" t="s">
        <v>120</v>
      </c>
      <c r="E24" s="203"/>
      <c r="F24" s="203"/>
      <c r="G24" s="203" t="s">
        <v>121</v>
      </c>
      <c r="H24" s="203"/>
      <c r="I24" s="203"/>
      <c r="J24" s="202">
        <v>5272702.7</v>
      </c>
      <c r="K24" s="202"/>
      <c r="L24" s="202"/>
      <c r="M24" s="203" t="s">
        <v>31</v>
      </c>
      <c r="N24" s="190" t="s">
        <v>226</v>
      </c>
    </row>
    <row r="25" spans="1:14" ht="11.25" customHeight="1" x14ac:dyDescent="0.25">
      <c r="A25" s="263"/>
      <c r="B25" s="264"/>
      <c r="C25" s="264"/>
      <c r="D25" s="203"/>
      <c r="E25" s="203"/>
      <c r="F25" s="203"/>
      <c r="G25" s="203"/>
      <c r="H25" s="203"/>
      <c r="I25" s="203"/>
      <c r="J25" s="202"/>
      <c r="K25" s="202"/>
      <c r="L25" s="202"/>
      <c r="M25" s="203"/>
      <c r="N25" s="190"/>
    </row>
    <row r="26" spans="1:14" ht="11.25" customHeight="1" x14ac:dyDescent="0.25">
      <c r="A26" s="263"/>
      <c r="B26" s="264"/>
      <c r="C26" s="264"/>
      <c r="D26" s="203"/>
      <c r="E26" s="203"/>
      <c r="F26" s="203"/>
      <c r="G26" s="203"/>
      <c r="H26" s="203"/>
      <c r="I26" s="203"/>
      <c r="J26" s="202"/>
      <c r="K26" s="202"/>
      <c r="L26" s="202"/>
      <c r="M26" s="203"/>
      <c r="N26" s="190"/>
    </row>
    <row r="27" spans="1:14" ht="11.25" customHeight="1" x14ac:dyDescent="0.25">
      <c r="A27" s="263"/>
      <c r="B27" s="264"/>
      <c r="C27" s="264"/>
      <c r="D27" s="203"/>
      <c r="E27" s="203"/>
      <c r="F27" s="203"/>
      <c r="G27" s="203"/>
      <c r="H27" s="203"/>
      <c r="I27" s="203"/>
      <c r="J27" s="202"/>
      <c r="K27" s="202"/>
      <c r="L27" s="202"/>
      <c r="M27" s="203"/>
      <c r="N27" s="190"/>
    </row>
    <row r="28" spans="1:14" ht="28.5" customHeight="1" x14ac:dyDescent="0.25">
      <c r="A28" s="263" t="s">
        <v>63</v>
      </c>
      <c r="B28" s="264"/>
      <c r="C28" s="264"/>
      <c r="D28" s="203" t="s">
        <v>122</v>
      </c>
      <c r="E28" s="203"/>
      <c r="F28" s="203"/>
      <c r="G28" s="203" t="s">
        <v>123</v>
      </c>
      <c r="H28" s="264"/>
      <c r="I28" s="264"/>
      <c r="J28" s="202">
        <v>1750000</v>
      </c>
      <c r="K28" s="202"/>
      <c r="L28" s="202"/>
      <c r="M28" s="101" t="s">
        <v>31</v>
      </c>
      <c r="N28" s="190"/>
    </row>
    <row r="29" spans="1:14" ht="11.25" customHeight="1" x14ac:dyDescent="0.25">
      <c r="A29" s="263" t="s">
        <v>64</v>
      </c>
      <c r="B29" s="264"/>
      <c r="C29" s="264"/>
      <c r="D29" s="203" t="s">
        <v>65</v>
      </c>
      <c r="E29" s="203"/>
      <c r="F29" s="203"/>
      <c r="G29" s="203" t="s">
        <v>66</v>
      </c>
      <c r="H29" s="203"/>
      <c r="I29" s="203"/>
      <c r="J29" s="202">
        <v>14674.23</v>
      </c>
      <c r="K29" s="202"/>
      <c r="L29" s="202"/>
      <c r="M29" s="203" t="s">
        <v>8</v>
      </c>
      <c r="N29" s="190" t="s">
        <v>227</v>
      </c>
    </row>
    <row r="30" spans="1:14" ht="11.25" customHeight="1" x14ac:dyDescent="0.25">
      <c r="A30" s="263"/>
      <c r="B30" s="264"/>
      <c r="C30" s="264"/>
      <c r="D30" s="203"/>
      <c r="E30" s="203"/>
      <c r="F30" s="203"/>
      <c r="G30" s="203"/>
      <c r="H30" s="203"/>
      <c r="I30" s="203"/>
      <c r="J30" s="202"/>
      <c r="K30" s="202"/>
      <c r="L30" s="202"/>
      <c r="M30" s="203"/>
      <c r="N30" s="190"/>
    </row>
    <row r="31" spans="1:14" ht="11.25" customHeight="1" x14ac:dyDescent="0.25">
      <c r="A31" s="263"/>
      <c r="B31" s="264"/>
      <c r="C31" s="264"/>
      <c r="D31" s="203"/>
      <c r="E31" s="203"/>
      <c r="F31" s="203"/>
      <c r="G31" s="203"/>
      <c r="H31" s="203"/>
      <c r="I31" s="203"/>
      <c r="J31" s="202"/>
      <c r="K31" s="202"/>
      <c r="L31" s="202"/>
      <c r="M31" s="203"/>
      <c r="N31" s="190"/>
    </row>
    <row r="32" spans="1:14" ht="11.25" customHeight="1" x14ac:dyDescent="0.25">
      <c r="A32" s="263"/>
      <c r="B32" s="264"/>
      <c r="C32" s="264"/>
      <c r="D32" s="203"/>
      <c r="E32" s="203"/>
      <c r="F32" s="203"/>
      <c r="G32" s="203"/>
      <c r="H32" s="203"/>
      <c r="I32" s="203"/>
      <c r="J32" s="202"/>
      <c r="K32" s="202"/>
      <c r="L32" s="202"/>
      <c r="M32" s="203"/>
      <c r="N32" s="190"/>
    </row>
    <row r="33" spans="1:15" ht="9.75" customHeight="1" x14ac:dyDescent="0.25">
      <c r="A33" s="263" t="s">
        <v>195</v>
      </c>
      <c r="B33" s="264"/>
      <c r="C33" s="264"/>
      <c r="D33" s="203" t="s">
        <v>199</v>
      </c>
      <c r="E33" s="203"/>
      <c r="F33" s="203"/>
      <c r="G33" s="203" t="s">
        <v>200</v>
      </c>
      <c r="H33" s="203"/>
      <c r="I33" s="203"/>
      <c r="J33" s="202">
        <v>728057.57000000007</v>
      </c>
      <c r="K33" s="202"/>
      <c r="L33" s="202"/>
      <c r="M33" s="203" t="s">
        <v>8</v>
      </c>
      <c r="N33" s="190" t="s">
        <v>212</v>
      </c>
    </row>
    <row r="34" spans="1:15" ht="9.75" customHeight="1" x14ac:dyDescent="0.25">
      <c r="A34" s="263"/>
      <c r="B34" s="264"/>
      <c r="C34" s="264"/>
      <c r="D34" s="203"/>
      <c r="E34" s="203"/>
      <c r="F34" s="203"/>
      <c r="G34" s="203"/>
      <c r="H34" s="203"/>
      <c r="I34" s="203"/>
      <c r="J34" s="202"/>
      <c r="K34" s="202"/>
      <c r="L34" s="202"/>
      <c r="M34" s="203"/>
      <c r="N34" s="190"/>
    </row>
    <row r="35" spans="1:15" ht="9.75" customHeight="1" x14ac:dyDescent="0.25">
      <c r="A35" s="263"/>
      <c r="B35" s="264"/>
      <c r="C35" s="264"/>
      <c r="D35" s="203"/>
      <c r="E35" s="203"/>
      <c r="F35" s="203"/>
      <c r="G35" s="203"/>
      <c r="H35" s="203"/>
      <c r="I35" s="203"/>
      <c r="J35" s="202"/>
      <c r="K35" s="202"/>
      <c r="L35" s="202"/>
      <c r="M35" s="203"/>
      <c r="N35" s="190"/>
    </row>
    <row r="36" spans="1:15" ht="87" customHeight="1" x14ac:dyDescent="0.25">
      <c r="A36" s="263"/>
      <c r="B36" s="264"/>
      <c r="C36" s="264"/>
      <c r="D36" s="203"/>
      <c r="E36" s="203"/>
      <c r="F36" s="203"/>
      <c r="G36" s="203"/>
      <c r="H36" s="203"/>
      <c r="I36" s="203"/>
      <c r="J36" s="202"/>
      <c r="K36" s="202"/>
      <c r="L36" s="202"/>
      <c r="M36" s="203"/>
      <c r="N36" s="190"/>
    </row>
    <row r="37" spans="1:15" ht="23.25" customHeight="1" x14ac:dyDescent="0.25">
      <c r="A37" s="263" t="s">
        <v>196</v>
      </c>
      <c r="B37" s="264"/>
      <c r="C37" s="264"/>
      <c r="D37" s="203" t="s">
        <v>201</v>
      </c>
      <c r="E37" s="203"/>
      <c r="F37" s="203"/>
      <c r="G37" s="203" t="s">
        <v>202</v>
      </c>
      <c r="H37" s="203"/>
      <c r="I37" s="203"/>
      <c r="J37" s="202">
        <v>2165176.4500000002</v>
      </c>
      <c r="K37" s="202"/>
      <c r="L37" s="202"/>
      <c r="M37" s="203" t="s">
        <v>8</v>
      </c>
      <c r="N37" s="190" t="s">
        <v>213</v>
      </c>
    </row>
    <row r="38" spans="1:15" ht="18.75" customHeight="1" x14ac:dyDescent="0.25">
      <c r="A38" s="263"/>
      <c r="B38" s="264"/>
      <c r="C38" s="264"/>
      <c r="D38" s="203"/>
      <c r="E38" s="203"/>
      <c r="F38" s="203"/>
      <c r="G38" s="203"/>
      <c r="H38" s="203"/>
      <c r="I38" s="203"/>
      <c r="J38" s="202"/>
      <c r="K38" s="202"/>
      <c r="L38" s="202"/>
      <c r="M38" s="203"/>
      <c r="N38" s="190"/>
    </row>
    <row r="39" spans="1:15" ht="36.75" customHeight="1" x14ac:dyDescent="0.25">
      <c r="A39" s="263"/>
      <c r="B39" s="264"/>
      <c r="C39" s="264"/>
      <c r="D39" s="203"/>
      <c r="E39" s="203"/>
      <c r="F39" s="203"/>
      <c r="G39" s="203"/>
      <c r="H39" s="203"/>
      <c r="I39" s="203"/>
      <c r="J39" s="202"/>
      <c r="K39" s="202"/>
      <c r="L39" s="202"/>
      <c r="M39" s="203"/>
      <c r="N39" s="190"/>
    </row>
    <row r="40" spans="1:15" ht="61.5" customHeight="1" thickBot="1" x14ac:dyDescent="0.3">
      <c r="A40" s="316"/>
      <c r="B40" s="317"/>
      <c r="C40" s="317"/>
      <c r="D40" s="222"/>
      <c r="E40" s="222"/>
      <c r="F40" s="222"/>
      <c r="G40" s="222"/>
      <c r="H40" s="222"/>
      <c r="I40" s="222"/>
      <c r="J40" s="220"/>
      <c r="K40" s="220"/>
      <c r="L40" s="220"/>
      <c r="M40" s="222"/>
      <c r="N40" s="191"/>
      <c r="O40" s="128"/>
    </row>
    <row r="41" spans="1:15" ht="7.5" customHeight="1" x14ac:dyDescent="0.25">
      <c r="A41" s="274" t="s">
        <v>209</v>
      </c>
      <c r="B41" s="275"/>
      <c r="C41" s="275"/>
      <c r="D41" s="221" t="s">
        <v>203</v>
      </c>
      <c r="E41" s="221"/>
      <c r="F41" s="221"/>
      <c r="G41" s="221" t="s">
        <v>58</v>
      </c>
      <c r="H41" s="221"/>
      <c r="I41" s="221"/>
      <c r="J41" s="276">
        <v>1262242.1099999999</v>
      </c>
      <c r="K41" s="276"/>
      <c r="L41" s="276"/>
      <c r="M41" s="245" t="s">
        <v>8</v>
      </c>
      <c r="N41" s="253" t="s">
        <v>214</v>
      </c>
    </row>
    <row r="42" spans="1:15" ht="5.25" customHeight="1" x14ac:dyDescent="0.25">
      <c r="A42" s="263"/>
      <c r="B42" s="264"/>
      <c r="C42" s="264"/>
      <c r="D42" s="208"/>
      <c r="E42" s="208"/>
      <c r="F42" s="208"/>
      <c r="G42" s="208"/>
      <c r="H42" s="208"/>
      <c r="I42" s="208"/>
      <c r="J42" s="202"/>
      <c r="K42" s="202"/>
      <c r="L42" s="202"/>
      <c r="M42" s="203"/>
      <c r="N42" s="190"/>
    </row>
    <row r="43" spans="1:15" ht="14.25" customHeight="1" x14ac:dyDescent="0.25">
      <c r="A43" s="263"/>
      <c r="B43" s="264"/>
      <c r="C43" s="264"/>
      <c r="D43" s="208"/>
      <c r="E43" s="208"/>
      <c r="F43" s="208"/>
      <c r="G43" s="208"/>
      <c r="H43" s="208"/>
      <c r="I43" s="208"/>
      <c r="J43" s="202"/>
      <c r="K43" s="202"/>
      <c r="L43" s="202"/>
      <c r="M43" s="203"/>
      <c r="N43" s="190"/>
    </row>
    <row r="44" spans="1:15" ht="59.25" customHeight="1" x14ac:dyDescent="0.25">
      <c r="A44" s="263"/>
      <c r="B44" s="264"/>
      <c r="C44" s="264"/>
      <c r="D44" s="208"/>
      <c r="E44" s="208"/>
      <c r="F44" s="208"/>
      <c r="G44" s="208"/>
      <c r="H44" s="208"/>
      <c r="I44" s="208"/>
      <c r="J44" s="202"/>
      <c r="K44" s="202"/>
      <c r="L44" s="202"/>
      <c r="M44" s="203"/>
      <c r="N44" s="190"/>
    </row>
    <row r="45" spans="1:15" s="82" customFormat="1" ht="34.5" customHeight="1" x14ac:dyDescent="0.25">
      <c r="A45" s="263" t="s">
        <v>12</v>
      </c>
      <c r="B45" s="264"/>
      <c r="C45" s="264"/>
      <c r="D45" s="203" t="s">
        <v>124</v>
      </c>
      <c r="E45" s="203"/>
      <c r="F45" s="203"/>
      <c r="G45" s="203" t="s">
        <v>125</v>
      </c>
      <c r="H45" s="203"/>
      <c r="I45" s="203"/>
      <c r="J45" s="202">
        <v>697739.64</v>
      </c>
      <c r="K45" s="202"/>
      <c r="L45" s="202"/>
      <c r="M45" s="203" t="s">
        <v>31</v>
      </c>
      <c r="N45" s="190" t="s">
        <v>215</v>
      </c>
    </row>
    <row r="46" spans="1:15" s="82" customFormat="1" ht="33" customHeight="1" x14ac:dyDescent="0.25">
      <c r="A46" s="263"/>
      <c r="B46" s="264"/>
      <c r="C46" s="264"/>
      <c r="D46" s="203"/>
      <c r="E46" s="203"/>
      <c r="F46" s="203"/>
      <c r="G46" s="203"/>
      <c r="H46" s="203"/>
      <c r="I46" s="203"/>
      <c r="J46" s="202"/>
      <c r="K46" s="202"/>
      <c r="L46" s="202"/>
      <c r="M46" s="203"/>
      <c r="N46" s="190"/>
      <c r="O46" s="96"/>
    </row>
    <row r="47" spans="1:15" s="82" customFormat="1" ht="31.5" customHeight="1" x14ac:dyDescent="0.25">
      <c r="A47" s="263"/>
      <c r="B47" s="264"/>
      <c r="C47" s="264"/>
      <c r="D47" s="203"/>
      <c r="E47" s="203"/>
      <c r="F47" s="203"/>
      <c r="G47" s="203"/>
      <c r="H47" s="203"/>
      <c r="I47" s="203"/>
      <c r="J47" s="202"/>
      <c r="K47" s="202"/>
      <c r="L47" s="202"/>
      <c r="M47" s="203"/>
      <c r="N47" s="190"/>
    </row>
    <row r="48" spans="1:15" s="82" customFormat="1" ht="3.75" customHeight="1" x14ac:dyDescent="0.25">
      <c r="A48" s="263"/>
      <c r="B48" s="264"/>
      <c r="C48" s="264"/>
      <c r="D48" s="203"/>
      <c r="E48" s="203"/>
      <c r="F48" s="203"/>
      <c r="G48" s="203"/>
      <c r="H48" s="203"/>
      <c r="I48" s="203"/>
      <c r="J48" s="202"/>
      <c r="K48" s="202"/>
      <c r="L48" s="202"/>
      <c r="M48" s="203"/>
      <c r="N48" s="190"/>
    </row>
    <row r="49" spans="1:17" s="82" customFormat="1" ht="15.75" x14ac:dyDescent="0.25">
      <c r="A49" s="260" t="s">
        <v>9</v>
      </c>
      <c r="B49" s="230"/>
      <c r="C49" s="230"/>
      <c r="D49" s="230"/>
      <c r="E49" s="230"/>
      <c r="F49" s="230"/>
      <c r="G49" s="261" t="s">
        <v>13</v>
      </c>
      <c r="H49" s="261"/>
      <c r="I49" s="261"/>
      <c r="J49" s="262">
        <f>SUM(J12:L48)</f>
        <v>18431240.93</v>
      </c>
      <c r="K49" s="262"/>
      <c r="L49" s="262"/>
      <c r="M49" s="93"/>
      <c r="N49" s="129"/>
    </row>
    <row r="50" spans="1:17" s="82" customFormat="1" ht="15.75" thickBot="1" x14ac:dyDescent="0.3">
      <c r="A50" s="359" t="str">
        <f>'I Admi'!A21:E21</f>
        <v>Fecha: 13 de Mayo  2021</v>
      </c>
      <c r="B50" s="360"/>
      <c r="C50" s="360"/>
      <c r="D50" s="360"/>
      <c r="E50" s="360"/>
      <c r="F50" s="80"/>
      <c r="G50" s="80"/>
      <c r="H50" s="80"/>
      <c r="I50" s="92"/>
      <c r="J50" s="80"/>
      <c r="K50" s="80"/>
      <c r="L50" s="80"/>
      <c r="M50" s="81"/>
      <c r="N50" s="130"/>
    </row>
    <row r="51" spans="1:17" s="82" customFormat="1" ht="57" customHeight="1" thickBot="1" x14ac:dyDescent="0.3">
      <c r="A51" s="47"/>
      <c r="B51" s="47"/>
      <c r="C51" s="47"/>
      <c r="D51" s="47"/>
      <c r="E51" s="47"/>
      <c r="F51" s="72"/>
      <c r="G51" s="72"/>
      <c r="H51" s="72"/>
      <c r="I51" s="72"/>
      <c r="J51" s="72"/>
      <c r="K51" s="72"/>
      <c r="L51" s="72"/>
      <c r="M51" s="72"/>
      <c r="N51" s="48"/>
    </row>
    <row r="52" spans="1:17" s="82" customFormat="1" ht="37.5" customHeight="1" thickBot="1" x14ac:dyDescent="0.3">
      <c r="A52" s="372" t="s">
        <v>48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4"/>
    </row>
    <row r="53" spans="1:17" s="82" customFormat="1" ht="15" hidden="1" customHeight="1" x14ac:dyDescent="0.25">
      <c r="A53" s="375"/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7"/>
    </row>
    <row r="54" spans="1:17" s="82" customFormat="1" x14ac:dyDescent="0.25">
      <c r="A54" s="346" t="s">
        <v>1</v>
      </c>
      <c r="B54" s="347"/>
      <c r="C54" s="348"/>
      <c r="D54" s="351" t="s">
        <v>2</v>
      </c>
      <c r="E54" s="347"/>
      <c r="F54" s="347"/>
      <c r="G54" s="347"/>
      <c r="H54" s="347"/>
      <c r="I54" s="348"/>
      <c r="J54" s="274" t="s">
        <v>3</v>
      </c>
      <c r="K54" s="275"/>
      <c r="L54" s="353"/>
      <c r="M54" s="356" t="s">
        <v>4</v>
      </c>
      <c r="N54" s="361" t="s">
        <v>204</v>
      </c>
    </row>
    <row r="55" spans="1:17" s="82" customFormat="1" ht="25.5" customHeight="1" thickBot="1" x14ac:dyDescent="0.3">
      <c r="A55" s="226"/>
      <c r="B55" s="227"/>
      <c r="C55" s="349"/>
      <c r="D55" s="352"/>
      <c r="E55" s="229"/>
      <c r="F55" s="229"/>
      <c r="G55" s="229"/>
      <c r="H55" s="229"/>
      <c r="I55" s="350"/>
      <c r="J55" s="263"/>
      <c r="K55" s="264"/>
      <c r="L55" s="354"/>
      <c r="M55" s="357"/>
      <c r="N55" s="362"/>
      <c r="Q55" s="83"/>
    </row>
    <row r="56" spans="1:17" s="84" customFormat="1" ht="15" hidden="1" customHeight="1" x14ac:dyDescent="0.25">
      <c r="A56" s="226"/>
      <c r="B56" s="227"/>
      <c r="C56" s="349"/>
      <c r="D56" s="248" t="s">
        <v>6</v>
      </c>
      <c r="E56" s="364"/>
      <c r="F56" s="365"/>
      <c r="G56" s="367" t="s">
        <v>7</v>
      </c>
      <c r="H56" s="368"/>
      <c r="I56" s="369"/>
      <c r="J56" s="263"/>
      <c r="K56" s="264"/>
      <c r="L56" s="354"/>
      <c r="M56" s="357"/>
      <c r="N56" s="362"/>
    </row>
    <row r="57" spans="1:17" s="84" customFormat="1" ht="33.75" customHeight="1" thickBot="1" x14ac:dyDescent="0.3">
      <c r="A57" s="228"/>
      <c r="B57" s="229"/>
      <c r="C57" s="350"/>
      <c r="D57" s="322"/>
      <c r="E57" s="366"/>
      <c r="F57" s="320"/>
      <c r="G57" s="370"/>
      <c r="H57" s="233"/>
      <c r="I57" s="371"/>
      <c r="J57" s="316"/>
      <c r="K57" s="317"/>
      <c r="L57" s="355"/>
      <c r="M57" s="358"/>
      <c r="N57" s="363"/>
    </row>
    <row r="58" spans="1:17" s="84" customFormat="1" ht="12" customHeight="1" thickBot="1" x14ac:dyDescent="0.3">
      <c r="A58" s="378"/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80"/>
    </row>
    <row r="59" spans="1:17" s="84" customFormat="1" ht="21" customHeight="1" thickBot="1" x14ac:dyDescent="0.3">
      <c r="A59" s="271" t="s">
        <v>49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3"/>
    </row>
    <row r="60" spans="1:17" s="84" customFormat="1" ht="31.5" hidden="1" customHeight="1" thickBot="1" x14ac:dyDescent="0.3">
      <c r="A60" s="381"/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3"/>
    </row>
    <row r="61" spans="1:17" s="84" customFormat="1" ht="96.75" customHeight="1" thickBot="1" x14ac:dyDescent="0.3">
      <c r="A61" s="295" t="s">
        <v>28</v>
      </c>
      <c r="B61" s="296"/>
      <c r="C61" s="296"/>
      <c r="D61" s="297" t="s">
        <v>43</v>
      </c>
      <c r="E61" s="298"/>
      <c r="F61" s="299"/>
      <c r="G61" s="300" t="s">
        <v>44</v>
      </c>
      <c r="H61" s="300"/>
      <c r="I61" s="300"/>
      <c r="J61" s="301">
        <v>300000</v>
      </c>
      <c r="K61" s="301"/>
      <c r="L61" s="301"/>
      <c r="M61" s="103" t="s">
        <v>31</v>
      </c>
      <c r="N61" s="385" t="s">
        <v>210</v>
      </c>
    </row>
    <row r="62" spans="1:17" s="84" customFormat="1" ht="55.5" customHeight="1" x14ac:dyDescent="0.25">
      <c r="A62" s="302" t="s">
        <v>28</v>
      </c>
      <c r="B62" s="303"/>
      <c r="C62" s="303"/>
      <c r="D62" s="304" t="s">
        <v>35</v>
      </c>
      <c r="E62" s="305"/>
      <c r="F62" s="306"/>
      <c r="G62" s="307" t="s">
        <v>36</v>
      </c>
      <c r="H62" s="307"/>
      <c r="I62" s="307"/>
      <c r="J62" s="308">
        <v>210000</v>
      </c>
      <c r="K62" s="308"/>
      <c r="L62" s="308"/>
      <c r="M62" s="104" t="s">
        <v>31</v>
      </c>
      <c r="N62" s="386"/>
    </row>
    <row r="63" spans="1:17" s="84" customFormat="1" ht="36" customHeight="1" thickBot="1" x14ac:dyDescent="0.3">
      <c r="A63" s="309" t="s">
        <v>67</v>
      </c>
      <c r="B63" s="310"/>
      <c r="C63" s="310"/>
      <c r="D63" s="311" t="s">
        <v>68</v>
      </c>
      <c r="E63" s="312"/>
      <c r="F63" s="313"/>
      <c r="G63" s="314" t="s">
        <v>126</v>
      </c>
      <c r="H63" s="314"/>
      <c r="I63" s="314"/>
      <c r="J63" s="315">
        <v>811441.73</v>
      </c>
      <c r="K63" s="315"/>
      <c r="L63" s="315"/>
      <c r="M63" s="62" t="s">
        <v>31</v>
      </c>
      <c r="N63" s="386"/>
      <c r="O63" s="128"/>
    </row>
    <row r="64" spans="1:17" s="84" customFormat="1" ht="78" customHeight="1" x14ac:dyDescent="0.25">
      <c r="A64" s="274" t="s">
        <v>67</v>
      </c>
      <c r="B64" s="275"/>
      <c r="C64" s="275"/>
      <c r="D64" s="245" t="s">
        <v>127</v>
      </c>
      <c r="E64" s="245"/>
      <c r="F64" s="245"/>
      <c r="G64" s="245" t="s">
        <v>69</v>
      </c>
      <c r="H64" s="245"/>
      <c r="I64" s="245"/>
      <c r="J64" s="285">
        <v>600587</v>
      </c>
      <c r="K64" s="285"/>
      <c r="L64" s="285"/>
      <c r="M64" s="125" t="s">
        <v>31</v>
      </c>
      <c r="N64" s="131" t="s">
        <v>228</v>
      </c>
    </row>
    <row r="65" spans="1:15" s="84" customFormat="1" ht="117.75" customHeight="1" x14ac:dyDescent="0.25">
      <c r="A65" s="263" t="s">
        <v>29</v>
      </c>
      <c r="B65" s="264"/>
      <c r="C65" s="264"/>
      <c r="D65" s="203" t="s">
        <v>30</v>
      </c>
      <c r="E65" s="203"/>
      <c r="F65" s="203"/>
      <c r="G65" s="203" t="s">
        <v>128</v>
      </c>
      <c r="H65" s="203"/>
      <c r="I65" s="203"/>
      <c r="J65" s="283">
        <v>4200000</v>
      </c>
      <c r="K65" s="283"/>
      <c r="L65" s="283"/>
      <c r="M65" s="101" t="s">
        <v>31</v>
      </c>
      <c r="N65" s="384" t="s">
        <v>216</v>
      </c>
    </row>
    <row r="66" spans="1:15" s="84" customFormat="1" ht="114.75" customHeight="1" x14ac:dyDescent="0.25">
      <c r="A66" s="263" t="s">
        <v>29</v>
      </c>
      <c r="B66" s="264"/>
      <c r="C66" s="264"/>
      <c r="D66" s="203" t="s">
        <v>70</v>
      </c>
      <c r="E66" s="203"/>
      <c r="F66" s="203"/>
      <c r="G66" s="203" t="s">
        <v>129</v>
      </c>
      <c r="H66" s="203"/>
      <c r="I66" s="203"/>
      <c r="J66" s="283">
        <v>400000</v>
      </c>
      <c r="K66" s="283"/>
      <c r="L66" s="283"/>
      <c r="M66" s="101" t="s">
        <v>114</v>
      </c>
      <c r="N66" s="384"/>
    </row>
    <row r="67" spans="1:15" s="84" customFormat="1" ht="60" customHeight="1" x14ac:dyDescent="0.25">
      <c r="A67" s="263" t="s">
        <v>29</v>
      </c>
      <c r="B67" s="264"/>
      <c r="C67" s="264"/>
      <c r="D67" s="203" t="s">
        <v>72</v>
      </c>
      <c r="E67" s="203"/>
      <c r="F67" s="203"/>
      <c r="G67" s="203" t="s">
        <v>71</v>
      </c>
      <c r="H67" s="203"/>
      <c r="I67" s="203"/>
      <c r="J67" s="283">
        <v>189477.73</v>
      </c>
      <c r="K67" s="283"/>
      <c r="L67" s="283"/>
      <c r="M67" s="101" t="s">
        <v>31</v>
      </c>
      <c r="N67" s="384"/>
    </row>
    <row r="68" spans="1:15" s="84" customFormat="1" ht="115.5" customHeight="1" x14ac:dyDescent="0.25">
      <c r="A68" s="263" t="s">
        <v>29</v>
      </c>
      <c r="B68" s="264"/>
      <c r="C68" s="264"/>
      <c r="D68" s="203" t="s">
        <v>130</v>
      </c>
      <c r="E68" s="203"/>
      <c r="F68" s="203"/>
      <c r="G68" s="203" t="s">
        <v>73</v>
      </c>
      <c r="H68" s="203"/>
      <c r="I68" s="203"/>
      <c r="J68" s="283">
        <v>3298600</v>
      </c>
      <c r="K68" s="283"/>
      <c r="L68" s="283"/>
      <c r="M68" s="101" t="s">
        <v>31</v>
      </c>
      <c r="N68" s="384"/>
    </row>
    <row r="69" spans="1:15" s="84" customFormat="1" ht="114" customHeight="1" thickBot="1" x14ac:dyDescent="0.3">
      <c r="A69" s="316" t="s">
        <v>32</v>
      </c>
      <c r="B69" s="317"/>
      <c r="C69" s="317"/>
      <c r="D69" s="222" t="s">
        <v>131</v>
      </c>
      <c r="E69" s="222"/>
      <c r="F69" s="222"/>
      <c r="G69" s="222" t="s">
        <v>132</v>
      </c>
      <c r="H69" s="222"/>
      <c r="I69" s="222"/>
      <c r="J69" s="284">
        <v>96969</v>
      </c>
      <c r="K69" s="284"/>
      <c r="L69" s="284"/>
      <c r="M69" s="120" t="s">
        <v>31</v>
      </c>
      <c r="N69" s="132" t="s">
        <v>217</v>
      </c>
      <c r="O69" s="128"/>
    </row>
    <row r="70" spans="1:15" s="84" customFormat="1" ht="93" customHeight="1" x14ac:dyDescent="0.25">
      <c r="A70" s="274" t="s">
        <v>12</v>
      </c>
      <c r="B70" s="275"/>
      <c r="C70" s="275"/>
      <c r="D70" s="245" t="s">
        <v>74</v>
      </c>
      <c r="E70" s="245"/>
      <c r="F70" s="245"/>
      <c r="G70" s="245" t="s">
        <v>50</v>
      </c>
      <c r="H70" s="245"/>
      <c r="I70" s="245"/>
      <c r="J70" s="285">
        <v>283776.24</v>
      </c>
      <c r="K70" s="285"/>
      <c r="L70" s="285"/>
      <c r="M70" s="125" t="s">
        <v>31</v>
      </c>
      <c r="N70" s="131" t="s">
        <v>229</v>
      </c>
    </row>
    <row r="71" spans="1:15" s="84" customFormat="1" ht="90.75" customHeight="1" x14ac:dyDescent="0.25">
      <c r="A71" s="263" t="s">
        <v>133</v>
      </c>
      <c r="B71" s="264"/>
      <c r="C71" s="264"/>
      <c r="D71" s="203" t="s">
        <v>134</v>
      </c>
      <c r="E71" s="264"/>
      <c r="F71" s="264"/>
      <c r="G71" s="203" t="s">
        <v>135</v>
      </c>
      <c r="H71" s="264"/>
      <c r="I71" s="264"/>
      <c r="J71" s="283">
        <v>2500000</v>
      </c>
      <c r="K71" s="283"/>
      <c r="L71" s="283"/>
      <c r="M71" s="101" t="s">
        <v>31</v>
      </c>
      <c r="N71" s="136" t="s">
        <v>228</v>
      </c>
    </row>
    <row r="72" spans="1:15" s="84" customFormat="1" ht="26.25" customHeight="1" x14ac:dyDescent="0.25">
      <c r="A72" s="286" t="s">
        <v>45</v>
      </c>
      <c r="B72" s="287"/>
      <c r="C72" s="287"/>
      <c r="D72" s="287"/>
      <c r="E72" s="287"/>
      <c r="F72" s="287"/>
      <c r="G72" s="277" t="s">
        <v>13</v>
      </c>
      <c r="H72" s="278"/>
      <c r="I72" s="279"/>
      <c r="J72" s="280">
        <f>SUM(J61:J71)</f>
        <v>12890851.700000001</v>
      </c>
      <c r="K72" s="281"/>
      <c r="L72" s="282"/>
      <c r="M72" s="116"/>
      <c r="N72" s="133"/>
    </row>
    <row r="73" spans="1:15" s="84" customFormat="1" ht="17.25" customHeight="1" thickBot="1" x14ac:dyDescent="0.3">
      <c r="A73" s="293" t="str">
        <f>+A50</f>
        <v>Fecha: 13 de Mayo  2021</v>
      </c>
      <c r="B73" s="294"/>
      <c r="C73" s="294"/>
      <c r="D73" s="294"/>
      <c r="E73" s="294"/>
      <c r="F73" s="85"/>
      <c r="G73" s="85"/>
      <c r="H73" s="85"/>
      <c r="I73" s="86"/>
      <c r="J73" s="85"/>
      <c r="K73" s="85"/>
      <c r="L73" s="85"/>
      <c r="M73" s="134"/>
      <c r="N73" s="135"/>
    </row>
    <row r="74" spans="1:15" s="84" customFormat="1" ht="32.25" customHeight="1" thickBot="1" x14ac:dyDescent="0.3">
      <c r="M74" s="114"/>
      <c r="N74" s="115"/>
    </row>
    <row r="75" spans="1:15" s="84" customFormat="1" ht="34.5" customHeight="1" thickBot="1" x14ac:dyDescent="0.3">
      <c r="A75" s="112"/>
      <c r="B75" s="113" t="s">
        <v>34</v>
      </c>
      <c r="C75" s="113"/>
      <c r="D75" s="113"/>
      <c r="E75" s="113"/>
      <c r="F75" s="289" t="str">
        <f>$A$50</f>
        <v>Fecha: 13 de Mayo  2021</v>
      </c>
      <c r="G75" s="290"/>
      <c r="H75" s="113"/>
      <c r="I75" s="113"/>
      <c r="J75" s="291">
        <f>+J72+J49</f>
        <v>31322092.630000003</v>
      </c>
      <c r="K75" s="291"/>
      <c r="L75" s="292"/>
      <c r="N75" s="89"/>
      <c r="O75" s="128"/>
    </row>
    <row r="76" spans="1:15" s="84" customFormat="1" ht="12.75" customHeight="1" x14ac:dyDescent="0.25">
      <c r="A76" s="52"/>
      <c r="B76" s="52"/>
      <c r="C76" s="52"/>
      <c r="D76" s="52"/>
      <c r="E76" s="52"/>
      <c r="F76" s="67"/>
      <c r="G76" s="67"/>
      <c r="H76" s="52"/>
      <c r="I76" s="52"/>
      <c r="J76" s="49"/>
      <c r="K76" s="49"/>
      <c r="L76" s="49"/>
      <c r="N76" s="89"/>
    </row>
    <row r="77" spans="1:15" s="84" customFormat="1" ht="12.75" customHeight="1" x14ac:dyDescent="0.25">
      <c r="A77" s="87"/>
      <c r="B77" s="288"/>
      <c r="C77" s="288"/>
      <c r="D77" s="288"/>
      <c r="E77" s="50"/>
      <c r="F77" s="50"/>
      <c r="G77" s="88"/>
      <c r="H77" s="88"/>
      <c r="I77" s="88"/>
      <c r="J77" s="88"/>
      <c r="K77" s="88"/>
      <c r="L77" s="88"/>
      <c r="N77" s="89"/>
    </row>
    <row r="78" spans="1:15" s="84" customFormat="1" ht="12.75" customHeight="1" x14ac:dyDescent="0.25">
      <c r="N78" s="89"/>
    </row>
    <row r="79" spans="1:15" s="84" customFormat="1" ht="12.75" customHeight="1" x14ac:dyDescent="0.25">
      <c r="N79" s="89"/>
    </row>
    <row r="80" spans="1:15" s="84" customFormat="1" ht="21" customHeight="1" x14ac:dyDescent="0.25">
      <c r="N80" s="179"/>
    </row>
    <row r="81" spans="14:14" s="84" customFormat="1" ht="24" customHeight="1" x14ac:dyDescent="0.25">
      <c r="N81" s="180"/>
    </row>
    <row r="82" spans="14:14" s="84" customFormat="1" ht="12.75" customHeight="1" x14ac:dyDescent="0.25">
      <c r="N82" s="89"/>
    </row>
    <row r="83" spans="14:14" s="84" customFormat="1" ht="12.75" customHeight="1" x14ac:dyDescent="0.25">
      <c r="N83" s="89"/>
    </row>
    <row r="84" spans="14:14" s="84" customFormat="1" ht="12.75" customHeight="1" x14ac:dyDescent="0.25">
      <c r="N84" s="89"/>
    </row>
    <row r="85" spans="14:14" s="84" customFormat="1" ht="12.75" customHeight="1" x14ac:dyDescent="0.25">
      <c r="N85" s="89"/>
    </row>
    <row r="86" spans="14:14" s="84" customFormat="1" ht="12.75" customHeight="1" x14ac:dyDescent="0.25">
      <c r="N86" s="89"/>
    </row>
    <row r="87" spans="14:14" s="84" customFormat="1" ht="12.75" customHeight="1" x14ac:dyDescent="0.25">
      <c r="N87" s="89"/>
    </row>
    <row r="88" spans="14:14" s="84" customFormat="1" ht="12.75" customHeight="1" x14ac:dyDescent="0.25">
      <c r="N88" s="89"/>
    </row>
    <row r="89" spans="14:14" s="84" customFormat="1" ht="12.75" customHeight="1" x14ac:dyDescent="0.25">
      <c r="N89" s="89"/>
    </row>
    <row r="90" spans="14:14" s="84" customFormat="1" ht="12.75" customHeight="1" x14ac:dyDescent="0.25">
      <c r="N90" s="89"/>
    </row>
    <row r="91" spans="14:14" s="84" customFormat="1" ht="12.75" customHeight="1" x14ac:dyDescent="0.25">
      <c r="N91" s="89"/>
    </row>
    <row r="92" spans="14:14" s="84" customFormat="1" ht="12.75" customHeight="1" x14ac:dyDescent="0.25">
      <c r="N92" s="89"/>
    </row>
    <row r="93" spans="14:14" s="84" customFormat="1" ht="12.75" customHeight="1" x14ac:dyDescent="0.25">
      <c r="N93" s="89"/>
    </row>
    <row r="94" spans="14:14" s="84" customFormat="1" ht="12.75" customHeight="1" x14ac:dyDescent="0.25">
      <c r="N94" s="89"/>
    </row>
    <row r="95" spans="14:14" s="84" customFormat="1" ht="12.75" customHeight="1" x14ac:dyDescent="0.25">
      <c r="N95" s="89"/>
    </row>
    <row r="96" spans="14:14" s="84" customFormat="1" ht="12.75" customHeight="1" x14ac:dyDescent="0.25">
      <c r="N96" s="89"/>
    </row>
    <row r="97" spans="14:14" s="84" customFormat="1" ht="12.75" customHeight="1" x14ac:dyDescent="0.25">
      <c r="N97" s="89"/>
    </row>
    <row r="98" spans="14:14" s="84" customFormat="1" ht="12.75" customHeight="1" x14ac:dyDescent="0.25">
      <c r="N98" s="89"/>
    </row>
    <row r="99" spans="14:14" s="84" customFormat="1" ht="12.75" customHeight="1" x14ac:dyDescent="0.25">
      <c r="N99" s="89"/>
    </row>
    <row r="100" spans="14:14" s="84" customFormat="1" ht="12.75" customHeight="1" x14ac:dyDescent="0.25">
      <c r="N100" s="89"/>
    </row>
    <row r="101" spans="14:14" s="84" customFormat="1" ht="12.75" customHeight="1" x14ac:dyDescent="0.25">
      <c r="N101" s="89"/>
    </row>
    <row r="102" spans="14:14" s="84" customFormat="1" ht="12.75" customHeight="1" x14ac:dyDescent="0.25">
      <c r="N102" s="89"/>
    </row>
    <row r="103" spans="14:14" s="84" customFormat="1" ht="12.75" customHeight="1" x14ac:dyDescent="0.25">
      <c r="N103" s="89"/>
    </row>
    <row r="104" spans="14:14" s="84" customFormat="1" ht="12.75" customHeight="1" x14ac:dyDescent="0.25">
      <c r="N104" s="89"/>
    </row>
    <row r="105" spans="14:14" s="84" customFormat="1" ht="12.75" customHeight="1" x14ac:dyDescent="0.25">
      <c r="N105" s="89"/>
    </row>
    <row r="106" spans="14:14" s="84" customFormat="1" ht="12.75" customHeight="1" x14ac:dyDescent="0.25">
      <c r="N106" s="89"/>
    </row>
    <row r="107" spans="14:14" s="84" customFormat="1" x14ac:dyDescent="0.25">
      <c r="N107" s="89"/>
    </row>
    <row r="108" spans="14:14" s="84" customFormat="1" x14ac:dyDescent="0.25">
      <c r="N108" s="89"/>
    </row>
    <row r="109" spans="14:14" s="84" customFormat="1" x14ac:dyDescent="0.25">
      <c r="N109" s="89"/>
    </row>
    <row r="110" spans="14:14" s="84" customFormat="1" x14ac:dyDescent="0.25">
      <c r="N110" s="89"/>
    </row>
    <row r="111" spans="14:14" s="84" customFormat="1" x14ac:dyDescent="0.25">
      <c r="N111" s="89"/>
    </row>
    <row r="112" spans="14:14" s="84" customFormat="1" x14ac:dyDescent="0.25">
      <c r="N112" s="89"/>
    </row>
    <row r="113" spans="14:14" s="84" customFormat="1" x14ac:dyDescent="0.25">
      <c r="N113" s="89"/>
    </row>
    <row r="114" spans="14:14" s="84" customFormat="1" x14ac:dyDescent="0.25">
      <c r="N114" s="89"/>
    </row>
    <row r="115" spans="14:14" s="84" customFormat="1" x14ac:dyDescent="0.25">
      <c r="N115" s="89"/>
    </row>
    <row r="116" spans="14:14" s="84" customFormat="1" x14ac:dyDescent="0.25">
      <c r="N116" s="89"/>
    </row>
    <row r="117" spans="14:14" s="84" customFormat="1" x14ac:dyDescent="0.25">
      <c r="N117" s="89"/>
    </row>
    <row r="118" spans="14:14" s="84" customFormat="1" x14ac:dyDescent="0.25">
      <c r="N118" s="89"/>
    </row>
    <row r="119" spans="14:14" s="84" customFormat="1" x14ac:dyDescent="0.25">
      <c r="N119" s="89"/>
    </row>
    <row r="120" spans="14:14" s="84" customFormat="1" x14ac:dyDescent="0.25">
      <c r="N120" s="89"/>
    </row>
    <row r="121" spans="14:14" s="84" customFormat="1" x14ac:dyDescent="0.25">
      <c r="N121" s="89"/>
    </row>
    <row r="122" spans="14:14" s="84" customFormat="1" x14ac:dyDescent="0.25">
      <c r="N122" s="89"/>
    </row>
    <row r="123" spans="14:14" s="84" customFormat="1" x14ac:dyDescent="0.25">
      <c r="N123" s="89"/>
    </row>
    <row r="124" spans="14:14" s="84" customFormat="1" x14ac:dyDescent="0.25">
      <c r="N124" s="89"/>
    </row>
    <row r="125" spans="14:14" s="84" customFormat="1" x14ac:dyDescent="0.25">
      <c r="N125" s="89"/>
    </row>
    <row r="126" spans="14:14" s="84" customFormat="1" x14ac:dyDescent="0.25">
      <c r="N126" s="89"/>
    </row>
    <row r="127" spans="14:14" s="84" customFormat="1" x14ac:dyDescent="0.25">
      <c r="N127" s="89"/>
    </row>
    <row r="128" spans="14:14" s="84" customFormat="1" x14ac:dyDescent="0.25">
      <c r="N128" s="89"/>
    </row>
    <row r="129" spans="14:14" s="84" customFormat="1" x14ac:dyDescent="0.25">
      <c r="N129" s="89"/>
    </row>
    <row r="130" spans="14:14" s="84" customFormat="1" x14ac:dyDescent="0.25">
      <c r="N130" s="89"/>
    </row>
    <row r="131" spans="14:14" s="84" customFormat="1" x14ac:dyDescent="0.25">
      <c r="N131" s="89"/>
    </row>
    <row r="132" spans="14:14" s="84" customFormat="1" x14ac:dyDescent="0.25">
      <c r="N132" s="89"/>
    </row>
    <row r="133" spans="14:14" s="84" customFormat="1" x14ac:dyDescent="0.25">
      <c r="N133" s="89"/>
    </row>
    <row r="134" spans="14:14" s="84" customFormat="1" x14ac:dyDescent="0.25">
      <c r="N134" s="89"/>
    </row>
    <row r="135" spans="14:14" s="84" customFormat="1" x14ac:dyDescent="0.25">
      <c r="N135" s="89"/>
    </row>
    <row r="136" spans="14:14" s="84" customFormat="1" x14ac:dyDescent="0.25">
      <c r="N136" s="89"/>
    </row>
    <row r="137" spans="14:14" s="84" customFormat="1" x14ac:dyDescent="0.25">
      <c r="N137" s="89"/>
    </row>
    <row r="138" spans="14:14" s="84" customFormat="1" x14ac:dyDescent="0.25">
      <c r="N138" s="89"/>
    </row>
    <row r="139" spans="14:14" s="84" customFormat="1" x14ac:dyDescent="0.25">
      <c r="N139" s="89"/>
    </row>
    <row r="140" spans="14:14" s="84" customFormat="1" x14ac:dyDescent="0.25">
      <c r="N140" s="89"/>
    </row>
    <row r="141" spans="14:14" s="84" customFormat="1" x14ac:dyDescent="0.25">
      <c r="N141" s="89"/>
    </row>
    <row r="142" spans="14:14" s="84" customFormat="1" x14ac:dyDescent="0.25">
      <c r="N142" s="89"/>
    </row>
    <row r="143" spans="14:14" s="84" customFormat="1" x14ac:dyDescent="0.25">
      <c r="N143" s="89"/>
    </row>
    <row r="144" spans="14:14" s="84" customFormat="1" x14ac:dyDescent="0.25">
      <c r="N144" s="89"/>
    </row>
    <row r="145" spans="1:14" s="84" customFormat="1" x14ac:dyDescent="0.25">
      <c r="N145" s="89"/>
    </row>
    <row r="146" spans="1:14" s="84" customFormat="1" x14ac:dyDescent="0.25">
      <c r="N146" s="89"/>
    </row>
    <row r="147" spans="1:14" s="84" customFormat="1" x14ac:dyDescent="0.25">
      <c r="N147" s="89"/>
    </row>
    <row r="148" spans="1:14" x14ac:dyDescent="0.2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9"/>
    </row>
    <row r="149" spans="1:14" x14ac:dyDescent="0.2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9"/>
    </row>
    <row r="150" spans="1:14" x14ac:dyDescent="0.2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9"/>
    </row>
    <row r="151" spans="1:14" x14ac:dyDescent="0.2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9"/>
    </row>
    <row r="152" spans="1:14" x14ac:dyDescent="0.2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</row>
    <row r="153" spans="1:14" x14ac:dyDescent="0.2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</row>
    <row r="154" spans="1:14" x14ac:dyDescent="0.2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</row>
    <row r="155" spans="1:14" x14ac:dyDescent="0.2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</row>
    <row r="156" spans="1:14" x14ac:dyDescent="0.25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</row>
    <row r="157" spans="1:14" x14ac:dyDescent="0.2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</row>
    <row r="158" spans="1:14" x14ac:dyDescent="0.2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</row>
    <row r="159" spans="1:14" x14ac:dyDescent="0.2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</row>
    <row r="160" spans="1:14" x14ac:dyDescent="0.2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</row>
    <row r="161" spans="1:13" x14ac:dyDescent="0.2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</row>
    <row r="162" spans="1:13" x14ac:dyDescent="0.2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</row>
    <row r="163" spans="1:13" x14ac:dyDescent="0.2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</row>
  </sheetData>
  <mergeCells count="134">
    <mergeCell ref="A58:N58"/>
    <mergeCell ref="A59:N60"/>
    <mergeCell ref="N65:N68"/>
    <mergeCell ref="G64:I64"/>
    <mergeCell ref="J64:L64"/>
    <mergeCell ref="D66:F66"/>
    <mergeCell ref="G66:I66"/>
    <mergeCell ref="J66:L66"/>
    <mergeCell ref="A67:C67"/>
    <mergeCell ref="D67:F67"/>
    <mergeCell ref="G68:I68"/>
    <mergeCell ref="J68:L68"/>
    <mergeCell ref="G65:I65"/>
    <mergeCell ref="J65:L65"/>
    <mergeCell ref="A65:C65"/>
    <mergeCell ref="D65:F65"/>
    <mergeCell ref="N61:N63"/>
    <mergeCell ref="A54:C57"/>
    <mergeCell ref="D54:I55"/>
    <mergeCell ref="J54:L57"/>
    <mergeCell ref="M54:M57"/>
    <mergeCell ref="G41:I44"/>
    <mergeCell ref="A50:E50"/>
    <mergeCell ref="N54:N57"/>
    <mergeCell ref="D56:F57"/>
    <mergeCell ref="G56:I57"/>
    <mergeCell ref="A52:N53"/>
    <mergeCell ref="D7:F8"/>
    <mergeCell ref="G7:I8"/>
    <mergeCell ref="A5:C8"/>
    <mergeCell ref="D5:I6"/>
    <mergeCell ref="J5:L8"/>
    <mergeCell ref="M41:M44"/>
    <mergeCell ref="A37:C40"/>
    <mergeCell ref="D37:F40"/>
    <mergeCell ref="G37:I40"/>
    <mergeCell ref="J37:L40"/>
    <mergeCell ref="M37:M40"/>
    <mergeCell ref="A12:C15"/>
    <mergeCell ref="D12:F15"/>
    <mergeCell ref="G12:I15"/>
    <mergeCell ref="J12:L15"/>
    <mergeCell ref="M12:M15"/>
    <mergeCell ref="A16:C19"/>
    <mergeCell ref="D16:F19"/>
    <mergeCell ref="G16:I19"/>
    <mergeCell ref="J16:L19"/>
    <mergeCell ref="M16:M19"/>
    <mergeCell ref="B77:D77"/>
    <mergeCell ref="F75:G75"/>
    <mergeCell ref="J75:L75"/>
    <mergeCell ref="A73:E73"/>
    <mergeCell ref="A61:C61"/>
    <mergeCell ref="D61:F61"/>
    <mergeCell ref="G61:I61"/>
    <mergeCell ref="J61:L61"/>
    <mergeCell ref="A62:C62"/>
    <mergeCell ref="D62:F62"/>
    <mergeCell ref="G62:I62"/>
    <mergeCell ref="J62:L62"/>
    <mergeCell ref="A63:C63"/>
    <mergeCell ref="D63:F63"/>
    <mergeCell ref="G63:I63"/>
    <mergeCell ref="J63:L63"/>
    <mergeCell ref="A66:C66"/>
    <mergeCell ref="G67:I67"/>
    <mergeCell ref="J67:L67"/>
    <mergeCell ref="A68:C68"/>
    <mergeCell ref="D68:F68"/>
    <mergeCell ref="A64:C64"/>
    <mergeCell ref="D64:F64"/>
    <mergeCell ref="A69:C69"/>
    <mergeCell ref="D69:F69"/>
    <mergeCell ref="G72:I72"/>
    <mergeCell ref="J72:L72"/>
    <mergeCell ref="A71:C71"/>
    <mergeCell ref="D71:F71"/>
    <mergeCell ref="G71:I71"/>
    <mergeCell ref="J71:L71"/>
    <mergeCell ref="G69:I69"/>
    <mergeCell ref="J69:L69"/>
    <mergeCell ref="A70:C70"/>
    <mergeCell ref="D70:F70"/>
    <mergeCell ref="G70:I70"/>
    <mergeCell ref="J70:L70"/>
    <mergeCell ref="A72:F72"/>
    <mergeCell ref="A1:N2"/>
    <mergeCell ref="A11:N11"/>
    <mergeCell ref="N12:N15"/>
    <mergeCell ref="N16:N23"/>
    <mergeCell ref="D29:F32"/>
    <mergeCell ref="G29:I32"/>
    <mergeCell ref="J29:L32"/>
    <mergeCell ref="M29:M32"/>
    <mergeCell ref="A45:C48"/>
    <mergeCell ref="D45:F48"/>
    <mergeCell ref="G45:I48"/>
    <mergeCell ref="J45:L48"/>
    <mergeCell ref="M45:M48"/>
    <mergeCell ref="A33:C36"/>
    <mergeCell ref="D33:F36"/>
    <mergeCell ref="G33:I36"/>
    <mergeCell ref="M33:M36"/>
    <mergeCell ref="A41:C44"/>
    <mergeCell ref="D41:F44"/>
    <mergeCell ref="A29:C32"/>
    <mergeCell ref="J33:L36"/>
    <mergeCell ref="J41:L44"/>
    <mergeCell ref="M20:M23"/>
    <mergeCell ref="A24:C27"/>
    <mergeCell ref="N24:N28"/>
    <mergeCell ref="N29:N32"/>
    <mergeCell ref="N33:N36"/>
    <mergeCell ref="N37:N40"/>
    <mergeCell ref="N41:N44"/>
    <mergeCell ref="N45:N48"/>
    <mergeCell ref="N5:N8"/>
    <mergeCell ref="A3:N4"/>
    <mergeCell ref="A49:F49"/>
    <mergeCell ref="G49:I49"/>
    <mergeCell ref="J49:L49"/>
    <mergeCell ref="D24:F27"/>
    <mergeCell ref="G24:I27"/>
    <mergeCell ref="J24:L27"/>
    <mergeCell ref="M24:M27"/>
    <mergeCell ref="A28:C28"/>
    <mergeCell ref="D28:F28"/>
    <mergeCell ref="G28:I28"/>
    <mergeCell ref="J28:L28"/>
    <mergeCell ref="A20:C23"/>
    <mergeCell ref="D20:F23"/>
    <mergeCell ref="G20:I23"/>
    <mergeCell ref="J20:L23"/>
    <mergeCell ref="M5:M8"/>
  </mergeCells>
  <pageMargins left="0.47244094488188981" right="0.35433070866141736" top="0.31496062992125984" bottom="0.31496062992125984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selection activeCell="A2" sqref="A2:L2"/>
    </sheetView>
  </sheetViews>
  <sheetFormatPr baseColWidth="10" defaultRowHeight="15" x14ac:dyDescent="0.25"/>
  <cols>
    <col min="1" max="1" width="25.85546875" customWidth="1"/>
    <col min="2" max="4" width="11.42578125" customWidth="1"/>
    <col min="5" max="5" width="4.140625" customWidth="1"/>
    <col min="6" max="6" width="3.140625" customWidth="1"/>
    <col min="7" max="7" width="8.42578125" customWidth="1"/>
    <col min="8" max="8" width="15.42578125" style="1" customWidth="1"/>
    <col min="9" max="9" width="15.85546875" customWidth="1"/>
    <col min="10" max="10" width="19.28515625" customWidth="1"/>
    <col min="11" max="11" width="3.85546875" style="3" customWidth="1"/>
    <col min="12" max="12" width="11.42578125" style="3"/>
  </cols>
  <sheetData>
    <row r="1" spans="1:12" ht="20.25" x14ac:dyDescent="0.2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20.25" customHeight="1" x14ac:dyDescent="0.25">
      <c r="A2" s="8" t="str">
        <f>'II Serv Com.'!$A$3</f>
        <v>PLAN ANUAL OPERATIVO DEL PRESUPUESTO EXTRA-ORDINARIO   1-2021 "CONSOLIDADO" (Ajustado Oficio CGR 06775-2021)</v>
      </c>
      <c r="B2" s="8"/>
      <c r="C2" s="8"/>
      <c r="D2" s="8"/>
      <c r="E2" s="8"/>
      <c r="F2" s="8"/>
      <c r="G2" s="8"/>
      <c r="H2" s="8"/>
      <c r="I2" s="8"/>
      <c r="J2" s="8"/>
    </row>
    <row r="3" spans="1:12" ht="12" customHeight="1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</row>
    <row r="4" spans="1:12" ht="15.75" x14ac:dyDescent="0.25">
      <c r="A4" s="390" t="s">
        <v>59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2"/>
    </row>
    <row r="5" spans="1:12" ht="15.75" x14ac:dyDescent="0.25">
      <c r="A5" s="217" t="s">
        <v>75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9"/>
    </row>
    <row r="6" spans="1:12" ht="15.75" x14ac:dyDescent="0.25">
      <c r="A6" s="138"/>
      <c r="B6" s="8"/>
      <c r="C6" s="8"/>
      <c r="D6" s="8"/>
      <c r="E6" s="8"/>
      <c r="F6" s="8"/>
      <c r="G6" s="8"/>
      <c r="H6" s="8"/>
      <c r="I6" s="8"/>
      <c r="J6" s="8"/>
      <c r="K6" s="8"/>
      <c r="L6" s="139"/>
    </row>
    <row r="7" spans="1:12" ht="16.5" customHeight="1" x14ac:dyDescent="0.25">
      <c r="A7" s="387" t="s">
        <v>218</v>
      </c>
      <c r="B7" s="388" t="s">
        <v>219</v>
      </c>
      <c r="C7" s="388"/>
      <c r="D7" s="388"/>
      <c r="E7" s="388"/>
      <c r="F7" s="388"/>
      <c r="G7" s="388"/>
      <c r="H7" s="389" t="s">
        <v>221</v>
      </c>
      <c r="I7" s="389" t="s">
        <v>222</v>
      </c>
      <c r="J7" s="389"/>
      <c r="K7" s="389" t="s">
        <v>204</v>
      </c>
      <c r="L7" s="407"/>
    </row>
    <row r="8" spans="1:12" ht="15.75" x14ac:dyDescent="0.25">
      <c r="A8" s="387"/>
      <c r="B8" s="389" t="s">
        <v>6</v>
      </c>
      <c r="C8" s="389"/>
      <c r="D8" s="389"/>
      <c r="E8" s="389" t="s">
        <v>220</v>
      </c>
      <c r="F8" s="389"/>
      <c r="G8" s="389"/>
      <c r="H8" s="389"/>
      <c r="I8" s="389"/>
      <c r="J8" s="389"/>
      <c r="K8" s="389"/>
      <c r="L8" s="407"/>
    </row>
    <row r="9" spans="1:12" x14ac:dyDescent="0.25">
      <c r="A9" s="206" t="s">
        <v>76</v>
      </c>
      <c r="B9" s="208" t="s">
        <v>77</v>
      </c>
      <c r="C9" s="208"/>
      <c r="D9" s="208"/>
      <c r="E9" s="207">
        <v>1</v>
      </c>
      <c r="F9" s="207"/>
      <c r="G9" s="207"/>
      <c r="H9" s="202">
        <v>15000000</v>
      </c>
      <c r="I9" s="208" t="s">
        <v>52</v>
      </c>
      <c r="J9" s="208" t="s">
        <v>20</v>
      </c>
      <c r="K9" s="410" t="s">
        <v>223</v>
      </c>
      <c r="L9" s="411"/>
    </row>
    <row r="10" spans="1:12" x14ac:dyDescent="0.25">
      <c r="A10" s="206"/>
      <c r="B10" s="208"/>
      <c r="C10" s="208"/>
      <c r="D10" s="208"/>
      <c r="E10" s="207"/>
      <c r="F10" s="207"/>
      <c r="G10" s="207"/>
      <c r="H10" s="202"/>
      <c r="I10" s="208"/>
      <c r="J10" s="208"/>
      <c r="K10" s="410"/>
      <c r="L10" s="411"/>
    </row>
    <row r="11" spans="1:12" x14ac:dyDescent="0.25">
      <c r="A11" s="206"/>
      <c r="B11" s="208"/>
      <c r="C11" s="208"/>
      <c r="D11" s="208"/>
      <c r="E11" s="207"/>
      <c r="F11" s="207"/>
      <c r="G11" s="207"/>
      <c r="H11" s="202"/>
      <c r="I11" s="208"/>
      <c r="J11" s="208"/>
      <c r="K11" s="410"/>
      <c r="L11" s="411"/>
    </row>
    <row r="12" spans="1:12" ht="39.75" customHeight="1" thickBot="1" x14ac:dyDescent="0.3">
      <c r="A12" s="241"/>
      <c r="B12" s="223"/>
      <c r="C12" s="223"/>
      <c r="D12" s="223"/>
      <c r="E12" s="242"/>
      <c r="F12" s="242"/>
      <c r="G12" s="242"/>
      <c r="H12" s="220"/>
      <c r="I12" s="223"/>
      <c r="J12" s="223"/>
      <c r="K12" s="412"/>
      <c r="L12" s="413"/>
    </row>
    <row r="13" spans="1:12" ht="16.5" thickBot="1" x14ac:dyDescent="0.3">
      <c r="A13" s="45"/>
      <c r="B13" s="45"/>
      <c r="C13" s="45"/>
      <c r="D13" s="45"/>
      <c r="E13" s="45"/>
      <c r="F13" s="45"/>
      <c r="G13" s="45"/>
      <c r="H13" s="65"/>
      <c r="I13" s="45"/>
      <c r="J13" s="45"/>
    </row>
    <row r="14" spans="1:12" ht="15.75" x14ac:dyDescent="0.25">
      <c r="A14" s="109" t="s">
        <v>78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40"/>
      <c r="L14" s="141"/>
    </row>
    <row r="15" spans="1:12" x14ac:dyDescent="0.25">
      <c r="A15" s="387" t="s">
        <v>218</v>
      </c>
      <c r="B15" s="388" t="s">
        <v>219</v>
      </c>
      <c r="C15" s="388"/>
      <c r="D15" s="388"/>
      <c r="E15" s="388"/>
      <c r="F15" s="388"/>
      <c r="G15" s="388"/>
      <c r="H15" s="389" t="s">
        <v>221</v>
      </c>
      <c r="I15" s="389" t="s">
        <v>222</v>
      </c>
      <c r="J15" s="389"/>
      <c r="K15" s="389" t="s">
        <v>204</v>
      </c>
      <c r="L15" s="407"/>
    </row>
    <row r="16" spans="1:12" ht="15.75" x14ac:dyDescent="0.25">
      <c r="A16" s="387"/>
      <c r="B16" s="389" t="s">
        <v>6</v>
      </c>
      <c r="C16" s="389"/>
      <c r="D16" s="389"/>
      <c r="E16" s="389" t="s">
        <v>220</v>
      </c>
      <c r="F16" s="389"/>
      <c r="G16" s="389"/>
      <c r="H16" s="389"/>
      <c r="I16" s="389"/>
      <c r="J16" s="389"/>
      <c r="K16" s="389"/>
      <c r="L16" s="407"/>
    </row>
    <row r="17" spans="1:12" ht="15.75" customHeight="1" x14ac:dyDescent="0.25">
      <c r="A17" s="206" t="s">
        <v>51</v>
      </c>
      <c r="B17" s="208" t="s">
        <v>136</v>
      </c>
      <c r="C17" s="208"/>
      <c r="D17" s="208"/>
      <c r="E17" s="207">
        <v>2</v>
      </c>
      <c r="F17" s="207"/>
      <c r="G17" s="207"/>
      <c r="H17" s="202">
        <v>1600000</v>
      </c>
      <c r="I17" s="208" t="s">
        <v>52</v>
      </c>
      <c r="J17" s="208" t="s">
        <v>20</v>
      </c>
      <c r="K17" s="243" t="s">
        <v>223</v>
      </c>
      <c r="L17" s="408"/>
    </row>
    <row r="18" spans="1:12" ht="15.75" customHeight="1" x14ac:dyDescent="0.25">
      <c r="A18" s="206"/>
      <c r="B18" s="208"/>
      <c r="C18" s="208"/>
      <c r="D18" s="208"/>
      <c r="E18" s="207"/>
      <c r="F18" s="207"/>
      <c r="G18" s="207"/>
      <c r="H18" s="202"/>
      <c r="I18" s="208"/>
      <c r="J18" s="208"/>
      <c r="K18" s="243"/>
      <c r="L18" s="408"/>
    </row>
    <row r="19" spans="1:12" ht="15.75" customHeight="1" x14ac:dyDescent="0.25">
      <c r="A19" s="206"/>
      <c r="B19" s="208"/>
      <c r="C19" s="208"/>
      <c r="D19" s="208"/>
      <c r="E19" s="207"/>
      <c r="F19" s="207"/>
      <c r="G19" s="207"/>
      <c r="H19" s="202"/>
      <c r="I19" s="208"/>
      <c r="J19" s="208"/>
      <c r="K19" s="243"/>
      <c r="L19" s="408"/>
    </row>
    <row r="20" spans="1:12" ht="9" customHeight="1" x14ac:dyDescent="0.25">
      <c r="A20" s="206"/>
      <c r="B20" s="208"/>
      <c r="C20" s="208"/>
      <c r="D20" s="208"/>
      <c r="E20" s="207"/>
      <c r="F20" s="207"/>
      <c r="G20" s="207"/>
      <c r="H20" s="202"/>
      <c r="I20" s="208"/>
      <c r="J20" s="208"/>
      <c r="K20" s="243"/>
      <c r="L20" s="408"/>
    </row>
    <row r="21" spans="1:12" ht="15.75" customHeight="1" x14ac:dyDescent="0.25">
      <c r="A21" s="206" t="s">
        <v>51</v>
      </c>
      <c r="B21" s="208" t="s">
        <v>137</v>
      </c>
      <c r="C21" s="208"/>
      <c r="D21" s="208"/>
      <c r="E21" s="207">
        <v>3</v>
      </c>
      <c r="F21" s="207"/>
      <c r="G21" s="207"/>
      <c r="H21" s="202">
        <v>2588826.91</v>
      </c>
      <c r="I21" s="208" t="s">
        <v>52</v>
      </c>
      <c r="J21" s="208" t="s">
        <v>20</v>
      </c>
      <c r="K21" s="243"/>
      <c r="L21" s="408"/>
    </row>
    <row r="22" spans="1:12" ht="15.75" customHeight="1" x14ac:dyDescent="0.25">
      <c r="A22" s="206"/>
      <c r="B22" s="208"/>
      <c r="C22" s="208"/>
      <c r="D22" s="208"/>
      <c r="E22" s="207"/>
      <c r="F22" s="207"/>
      <c r="G22" s="207"/>
      <c r="H22" s="202"/>
      <c r="I22" s="208"/>
      <c r="J22" s="208"/>
      <c r="K22" s="243"/>
      <c r="L22" s="408"/>
    </row>
    <row r="23" spans="1:12" ht="15.75" customHeight="1" x14ac:dyDescent="0.25">
      <c r="A23" s="206"/>
      <c r="B23" s="208"/>
      <c r="C23" s="208"/>
      <c r="D23" s="208"/>
      <c r="E23" s="207"/>
      <c r="F23" s="207"/>
      <c r="G23" s="207"/>
      <c r="H23" s="202"/>
      <c r="I23" s="208"/>
      <c r="J23" s="208"/>
      <c r="K23" s="243"/>
      <c r="L23" s="408"/>
    </row>
    <row r="24" spans="1:12" ht="11.25" customHeight="1" x14ac:dyDescent="0.25">
      <c r="A24" s="206"/>
      <c r="B24" s="208"/>
      <c r="C24" s="208"/>
      <c r="D24" s="208"/>
      <c r="E24" s="207"/>
      <c r="F24" s="207"/>
      <c r="G24" s="207"/>
      <c r="H24" s="202"/>
      <c r="I24" s="208"/>
      <c r="J24" s="208"/>
      <c r="K24" s="243"/>
      <c r="L24" s="408"/>
    </row>
    <row r="25" spans="1:12" ht="15.75" customHeight="1" x14ac:dyDescent="0.25">
      <c r="A25" s="206" t="s">
        <v>51</v>
      </c>
      <c r="B25" s="208" t="s">
        <v>138</v>
      </c>
      <c r="C25" s="208"/>
      <c r="D25" s="208"/>
      <c r="E25" s="207">
        <v>1</v>
      </c>
      <c r="F25" s="207"/>
      <c r="G25" s="207"/>
      <c r="H25" s="202">
        <v>4000000</v>
      </c>
      <c r="I25" s="208" t="s">
        <v>52</v>
      </c>
      <c r="J25" s="208" t="s">
        <v>20</v>
      </c>
      <c r="K25" s="243"/>
      <c r="L25" s="408"/>
    </row>
    <row r="26" spans="1:12" ht="15.75" customHeight="1" x14ac:dyDescent="0.25">
      <c r="A26" s="206"/>
      <c r="B26" s="208"/>
      <c r="C26" s="208"/>
      <c r="D26" s="208"/>
      <c r="E26" s="207"/>
      <c r="F26" s="207"/>
      <c r="G26" s="207"/>
      <c r="H26" s="202"/>
      <c r="I26" s="208"/>
      <c r="J26" s="208"/>
      <c r="K26" s="243"/>
      <c r="L26" s="408"/>
    </row>
    <row r="27" spans="1:12" ht="15.75" customHeight="1" x14ac:dyDescent="0.25">
      <c r="A27" s="206"/>
      <c r="B27" s="208"/>
      <c r="C27" s="208"/>
      <c r="D27" s="208"/>
      <c r="E27" s="207"/>
      <c r="F27" s="207"/>
      <c r="G27" s="207"/>
      <c r="H27" s="202"/>
      <c r="I27" s="208"/>
      <c r="J27" s="208"/>
      <c r="K27" s="243"/>
      <c r="L27" s="408"/>
    </row>
    <row r="28" spans="1:12" ht="1.5" customHeight="1" x14ac:dyDescent="0.25">
      <c r="A28" s="206"/>
      <c r="B28" s="208"/>
      <c r="C28" s="208"/>
      <c r="D28" s="208"/>
      <c r="E28" s="207"/>
      <c r="F28" s="207"/>
      <c r="G28" s="207"/>
      <c r="H28" s="202"/>
      <c r="I28" s="208"/>
      <c r="J28" s="208"/>
      <c r="K28" s="243"/>
      <c r="L28" s="408"/>
    </row>
    <row r="29" spans="1:12" ht="39" customHeight="1" thickBot="1" x14ac:dyDescent="0.3">
      <c r="A29" s="142" t="s">
        <v>51</v>
      </c>
      <c r="B29" s="223" t="s">
        <v>139</v>
      </c>
      <c r="C29" s="223"/>
      <c r="D29" s="223"/>
      <c r="E29" s="242">
        <v>2</v>
      </c>
      <c r="F29" s="242"/>
      <c r="G29" s="242"/>
      <c r="H29" s="117">
        <v>1395000</v>
      </c>
      <c r="I29" s="143" t="s">
        <v>52</v>
      </c>
      <c r="J29" s="143" t="s">
        <v>20</v>
      </c>
      <c r="K29" s="244"/>
      <c r="L29" s="409"/>
    </row>
    <row r="30" spans="1:12" ht="15.75" customHeight="1" x14ac:dyDescent="0.25">
      <c r="A30" s="60"/>
      <c r="B30" s="61"/>
      <c r="C30" s="61"/>
      <c r="D30" s="61"/>
      <c r="E30" s="60"/>
      <c r="F30" s="60"/>
      <c r="G30" s="60"/>
      <c r="H30" s="71"/>
      <c r="I30" s="61"/>
      <c r="J30" s="61"/>
      <c r="L30"/>
    </row>
    <row r="31" spans="1:12" ht="33" customHeight="1" x14ac:dyDescent="0.25">
      <c r="A31" s="401" t="s">
        <v>79</v>
      </c>
      <c r="B31" s="402"/>
      <c r="C31" s="402"/>
      <c r="D31" s="402"/>
      <c r="E31" s="402"/>
      <c r="F31" s="402"/>
      <c r="G31" s="403"/>
      <c r="H31" s="102">
        <f>+H25+H21+H17+H29</f>
        <v>9583826.9100000001</v>
      </c>
      <c r="I31" s="137"/>
      <c r="J31" s="137"/>
      <c r="K31" s="25"/>
      <c r="L31"/>
    </row>
    <row r="32" spans="1:12" ht="15.75" customHeight="1" x14ac:dyDescent="0.25">
      <c r="A32" s="404" t="str">
        <f>'II Serv Com.'!A73:E73</f>
        <v>Fecha: 13 de Mayo  2021</v>
      </c>
      <c r="B32" s="405"/>
      <c r="C32" s="405"/>
      <c r="D32" s="406"/>
      <c r="E32" s="35"/>
      <c r="F32" s="3"/>
      <c r="G32" s="3"/>
      <c r="H32" s="72"/>
      <c r="I32" s="3"/>
      <c r="J32" s="3"/>
      <c r="L32"/>
    </row>
    <row r="33" spans="1:13" ht="8.25" customHeight="1" x14ac:dyDescent="0.25">
      <c r="A33" s="37"/>
      <c r="B33" s="3"/>
      <c r="C33" s="3"/>
      <c r="D33" s="3"/>
      <c r="E33" s="3"/>
      <c r="F33" s="3"/>
      <c r="G33" s="3"/>
      <c r="H33" s="72"/>
      <c r="I33" s="3"/>
      <c r="J33" s="3"/>
      <c r="L33"/>
    </row>
    <row r="34" spans="1:13" ht="29.25" customHeight="1" thickBot="1" x14ac:dyDescent="0.3">
      <c r="A34" s="396" t="s">
        <v>56</v>
      </c>
      <c r="B34" s="397"/>
      <c r="C34" s="397"/>
      <c r="D34" s="397"/>
      <c r="E34" s="398"/>
      <c r="F34" s="393">
        <f>+H31+H9</f>
        <v>24583826.91</v>
      </c>
      <c r="G34" s="394"/>
      <c r="H34" s="395"/>
      <c r="I34" s="399" t="s">
        <v>55</v>
      </c>
      <c r="J34" s="400"/>
      <c r="L34"/>
      <c r="M34" s="33"/>
    </row>
    <row r="36" spans="1:13" ht="26.25" customHeight="1" x14ac:dyDescent="0.25">
      <c r="L36"/>
    </row>
    <row r="37" spans="1:13" x14ac:dyDescent="0.25">
      <c r="K37" s="33"/>
      <c r="L37"/>
    </row>
  </sheetData>
  <mergeCells count="52">
    <mergeCell ref="A1:L1"/>
    <mergeCell ref="K15:L16"/>
    <mergeCell ref="K17:L29"/>
    <mergeCell ref="A7:A8"/>
    <mergeCell ref="B8:D8"/>
    <mergeCell ref="E8:G8"/>
    <mergeCell ref="B7:G7"/>
    <mergeCell ref="H7:H8"/>
    <mergeCell ref="I7:I8"/>
    <mergeCell ref="J7:J8"/>
    <mergeCell ref="K7:L8"/>
    <mergeCell ref="K9:L12"/>
    <mergeCell ref="E25:G28"/>
    <mergeCell ref="H25:H28"/>
    <mergeCell ref="I25:I28"/>
    <mergeCell ref="E29:G29"/>
    <mergeCell ref="J21:J24"/>
    <mergeCell ref="J25:J28"/>
    <mergeCell ref="A21:A24"/>
    <mergeCell ref="B21:D24"/>
    <mergeCell ref="E21:G24"/>
    <mergeCell ref="H21:H24"/>
    <mergeCell ref="I21:I24"/>
    <mergeCell ref="A25:A28"/>
    <mergeCell ref="B25:D28"/>
    <mergeCell ref="F34:H34"/>
    <mergeCell ref="A34:E34"/>
    <mergeCell ref="I34:J34"/>
    <mergeCell ref="A31:G31"/>
    <mergeCell ref="A32:D32"/>
    <mergeCell ref="A17:A20"/>
    <mergeCell ref="B17:D20"/>
    <mergeCell ref="E17:G20"/>
    <mergeCell ref="H17:H20"/>
    <mergeCell ref="I17:I20"/>
    <mergeCell ref="J17:J20"/>
    <mergeCell ref="J9:J12"/>
    <mergeCell ref="H9:H12"/>
    <mergeCell ref="I9:I12"/>
    <mergeCell ref="H15:H16"/>
    <mergeCell ref="I15:I16"/>
    <mergeCell ref="A4:L4"/>
    <mergeCell ref="A5:L5"/>
    <mergeCell ref="J15:J16"/>
    <mergeCell ref="A9:A12"/>
    <mergeCell ref="B9:D12"/>
    <mergeCell ref="E9:G12"/>
    <mergeCell ref="B29:D29"/>
    <mergeCell ref="A15:A16"/>
    <mergeCell ref="B15:G15"/>
    <mergeCell ref="B16:D16"/>
    <mergeCell ref="E16:G16"/>
  </mergeCells>
  <pageMargins left="0.70866141732283472" right="0.70866141732283472" top="0.74803149606299213" bottom="0.74803149606299213" header="0.31496062992125984" footer="0.31496062992125984"/>
  <pageSetup paperSize="120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90" zoomScaleNormal="90" workbookViewId="0">
      <selection activeCell="D36" sqref="D36"/>
    </sheetView>
  </sheetViews>
  <sheetFormatPr baseColWidth="10" defaultRowHeight="14.25" x14ac:dyDescent="0.2"/>
  <cols>
    <col min="1" max="1" width="4.140625" style="10" bestFit="1" customWidth="1"/>
    <col min="2" max="2" width="41.5703125" style="10" customWidth="1"/>
    <col min="3" max="3" width="55.140625" style="10" customWidth="1"/>
    <col min="4" max="4" width="11.140625" style="10" customWidth="1"/>
    <col min="5" max="5" width="19.28515625" style="10" customWidth="1"/>
    <col min="6" max="6" width="10.85546875" style="10" customWidth="1"/>
    <col min="7" max="7" width="11.85546875" style="10" customWidth="1"/>
    <col min="8" max="8" width="15.28515625" style="41" customWidth="1"/>
    <col min="9" max="9" width="20" style="151" customWidth="1"/>
    <col min="10" max="10" width="3.28515625" style="10" bestFit="1" customWidth="1"/>
    <col min="11" max="16384" width="11.42578125" style="10"/>
  </cols>
  <sheetData>
    <row r="1" spans="1:9" s="36" customFormat="1" ht="15" customHeight="1" x14ac:dyDescent="0.2">
      <c r="A1" s="269" t="s">
        <v>0</v>
      </c>
      <c r="B1" s="269"/>
      <c r="C1" s="269"/>
      <c r="D1" s="269"/>
      <c r="E1" s="269"/>
      <c r="F1" s="269"/>
      <c r="G1" s="269"/>
      <c r="H1" s="269"/>
      <c r="I1" s="150"/>
    </row>
    <row r="2" spans="1:9" s="36" customFormat="1" ht="7.5" customHeight="1" x14ac:dyDescent="0.2">
      <c r="A2" s="20"/>
      <c r="B2" s="20"/>
      <c r="C2" s="20"/>
      <c r="D2" s="20"/>
      <c r="E2" s="20"/>
      <c r="F2" s="20"/>
      <c r="G2" s="20"/>
      <c r="H2" s="20"/>
      <c r="I2" s="150"/>
    </row>
    <row r="3" spans="1:9" s="36" customFormat="1" ht="19.5" customHeight="1" x14ac:dyDescent="0.2">
      <c r="A3" s="8"/>
      <c r="B3" s="218" t="str">
        <f>'II Serv Com.'!$A$3</f>
        <v>PLAN ANUAL OPERATIVO DEL PRESUPUESTO EXTRA-ORDINARIO   1-2021 "CONSOLIDADO" (Ajustado Oficio CGR 06775-2021)</v>
      </c>
      <c r="C3" s="218"/>
      <c r="D3" s="218"/>
      <c r="E3" s="218"/>
      <c r="F3" s="218"/>
      <c r="G3" s="218"/>
      <c r="H3" s="218"/>
      <c r="I3" s="150"/>
    </row>
    <row r="4" spans="1:9" s="36" customFormat="1" ht="8.25" customHeight="1" x14ac:dyDescent="0.2">
      <c r="A4" s="8"/>
      <c r="B4" s="8"/>
      <c r="C4" s="8"/>
      <c r="D4" s="8"/>
      <c r="E4" s="8"/>
      <c r="F4" s="8"/>
      <c r="G4" s="8"/>
      <c r="H4" s="8"/>
      <c r="I4" s="150"/>
    </row>
    <row r="5" spans="1:9" s="36" customFormat="1" ht="16.5" thickBot="1" x14ac:dyDescent="0.25">
      <c r="A5" s="218" t="s">
        <v>42</v>
      </c>
      <c r="B5" s="218"/>
      <c r="C5" s="218"/>
      <c r="D5" s="218"/>
      <c r="E5" s="218"/>
      <c r="F5" s="218"/>
      <c r="G5" s="218"/>
      <c r="H5" s="218"/>
      <c r="I5" s="150"/>
    </row>
    <row r="6" spans="1:9" ht="15" thickBot="1" x14ac:dyDescent="0.25">
      <c r="A6" s="36"/>
      <c r="B6" s="430" t="s">
        <v>1</v>
      </c>
      <c r="C6" s="424" t="s">
        <v>2</v>
      </c>
      <c r="D6" s="424" t="s">
        <v>7</v>
      </c>
      <c r="E6" s="424" t="s">
        <v>3</v>
      </c>
      <c r="F6" s="426" t="s">
        <v>4</v>
      </c>
      <c r="G6" s="426" t="s">
        <v>5</v>
      </c>
      <c r="H6" s="428" t="s">
        <v>21</v>
      </c>
      <c r="I6" s="419" t="s">
        <v>204</v>
      </c>
    </row>
    <row r="7" spans="1:9" ht="15" thickBot="1" x14ac:dyDescent="0.25">
      <c r="A7" s="36"/>
      <c r="B7" s="431"/>
      <c r="C7" s="425"/>
      <c r="D7" s="425"/>
      <c r="E7" s="425"/>
      <c r="F7" s="427"/>
      <c r="G7" s="427"/>
      <c r="H7" s="429"/>
      <c r="I7" s="419"/>
    </row>
    <row r="8" spans="1:9" ht="15.75" thickBot="1" x14ac:dyDescent="0.3">
      <c r="A8" s="36"/>
      <c r="B8" s="39"/>
      <c r="C8" s="40"/>
      <c r="D8" s="40"/>
      <c r="E8" s="40"/>
      <c r="F8" s="54"/>
      <c r="G8" s="54"/>
      <c r="H8" s="55"/>
    </row>
    <row r="9" spans="1:9" ht="18" customHeight="1" x14ac:dyDescent="0.25">
      <c r="A9" s="36"/>
      <c r="B9" s="153" t="s">
        <v>83</v>
      </c>
      <c r="C9" s="154"/>
      <c r="D9" s="154"/>
      <c r="E9" s="154"/>
      <c r="F9" s="155"/>
      <c r="G9" s="155"/>
      <c r="H9" s="154"/>
      <c r="I9" s="156"/>
    </row>
    <row r="10" spans="1:9" ht="78.75" customHeight="1" x14ac:dyDescent="0.2">
      <c r="A10" s="36"/>
      <c r="B10" s="68" t="str">
        <f>'[1]UNIDAD TÉCNICA'!$B$97</f>
        <v>CALLES URBANAS JUAN VIÑAS (3-04-040) Recarpeteo PRESTAMO BPDC</v>
      </c>
      <c r="C10" s="91" t="s">
        <v>90</v>
      </c>
      <c r="D10" s="101">
        <v>1</v>
      </c>
      <c r="E10" s="108">
        <v>183.88</v>
      </c>
      <c r="F10" s="46" t="s">
        <v>53</v>
      </c>
      <c r="G10" s="46" t="s">
        <v>19</v>
      </c>
      <c r="H10" s="148" t="s">
        <v>140</v>
      </c>
      <c r="I10" s="420" t="s">
        <v>235</v>
      </c>
    </row>
    <row r="11" spans="1:9" ht="32.25" customHeight="1" x14ac:dyDescent="0.2">
      <c r="A11" s="36"/>
      <c r="B11" s="68" t="s">
        <v>93</v>
      </c>
      <c r="C11" s="91" t="s">
        <v>94</v>
      </c>
      <c r="D11" s="101" t="s">
        <v>95</v>
      </c>
      <c r="E11" s="108">
        <v>10500000</v>
      </c>
      <c r="F11" s="46" t="s">
        <v>96</v>
      </c>
      <c r="G11" s="46" t="s">
        <v>20</v>
      </c>
      <c r="H11" s="149" t="s">
        <v>107</v>
      </c>
      <c r="I11" s="420"/>
    </row>
    <row r="12" spans="1:9" ht="23.25" customHeight="1" x14ac:dyDescent="0.2">
      <c r="A12" s="36"/>
      <c r="B12" s="68" t="s">
        <v>97</v>
      </c>
      <c r="C12" s="91" t="s">
        <v>98</v>
      </c>
      <c r="D12" s="101" t="s">
        <v>99</v>
      </c>
      <c r="E12" s="108">
        <v>15000000</v>
      </c>
      <c r="F12" s="46" t="s">
        <v>96</v>
      </c>
      <c r="G12" s="46" t="s">
        <v>19</v>
      </c>
      <c r="H12" s="149" t="s">
        <v>107</v>
      </c>
      <c r="I12" s="420"/>
    </row>
    <row r="13" spans="1:9" ht="40.5" customHeight="1" x14ac:dyDescent="0.2">
      <c r="A13" s="36"/>
      <c r="B13" s="442" t="s">
        <v>100</v>
      </c>
      <c r="C13" s="443" t="s">
        <v>242</v>
      </c>
      <c r="D13" s="444" t="s">
        <v>101</v>
      </c>
      <c r="E13" s="445"/>
      <c r="F13" s="446" t="s">
        <v>96</v>
      </c>
      <c r="G13" s="446" t="s">
        <v>19</v>
      </c>
      <c r="H13" s="448" t="s">
        <v>106</v>
      </c>
      <c r="I13" s="420"/>
    </row>
    <row r="14" spans="1:9" ht="30.75" customHeight="1" x14ac:dyDescent="0.2">
      <c r="A14" s="36"/>
      <c r="B14" s="68" t="s">
        <v>102</v>
      </c>
      <c r="C14" s="91" t="s">
        <v>103</v>
      </c>
      <c r="D14" s="101" t="s">
        <v>104</v>
      </c>
      <c r="E14" s="108">
        <v>22961629.539999999</v>
      </c>
      <c r="F14" s="46" t="s">
        <v>105</v>
      </c>
      <c r="G14" s="46" t="s">
        <v>20</v>
      </c>
      <c r="H14" s="149" t="s">
        <v>107</v>
      </c>
      <c r="I14" s="420"/>
    </row>
    <row r="15" spans="1:9" ht="42" customHeight="1" x14ac:dyDescent="0.2">
      <c r="A15" s="36"/>
      <c r="B15" s="68" t="s">
        <v>143</v>
      </c>
      <c r="C15" s="91" t="s">
        <v>141</v>
      </c>
      <c r="D15" s="101">
        <v>1</v>
      </c>
      <c r="E15" s="108">
        <v>7883313.21</v>
      </c>
      <c r="F15" s="46" t="s">
        <v>22</v>
      </c>
      <c r="G15" s="46" t="s">
        <v>18</v>
      </c>
      <c r="H15" s="148" t="s">
        <v>142</v>
      </c>
      <c r="I15" s="420" t="s">
        <v>236</v>
      </c>
    </row>
    <row r="16" spans="1:9" ht="50.25" customHeight="1" x14ac:dyDescent="0.2">
      <c r="A16" s="36"/>
      <c r="B16" s="442" t="s">
        <v>92</v>
      </c>
      <c r="C16" s="443" t="s">
        <v>243</v>
      </c>
      <c r="D16" s="444" t="s">
        <v>91</v>
      </c>
      <c r="E16" s="445">
        <v>0</v>
      </c>
      <c r="F16" s="446" t="s">
        <v>23</v>
      </c>
      <c r="G16" s="446" t="s">
        <v>20</v>
      </c>
      <c r="H16" s="447" t="s">
        <v>144</v>
      </c>
      <c r="I16" s="420"/>
    </row>
    <row r="17" spans="1:10" ht="36" customHeight="1" x14ac:dyDescent="0.2">
      <c r="A17" s="36"/>
      <c r="B17" s="68" t="s">
        <v>230</v>
      </c>
      <c r="C17" s="101" t="s">
        <v>231</v>
      </c>
      <c r="D17" s="100" t="s">
        <v>232</v>
      </c>
      <c r="E17" s="108">
        <v>35000000</v>
      </c>
      <c r="F17" s="46" t="s">
        <v>233</v>
      </c>
      <c r="G17" s="46" t="s">
        <v>19</v>
      </c>
      <c r="H17" s="149" t="s">
        <v>234</v>
      </c>
      <c r="I17" s="420"/>
      <c r="J17" s="33"/>
    </row>
    <row r="18" spans="1:10" ht="12" customHeight="1" x14ac:dyDescent="0.25">
      <c r="A18" s="36"/>
      <c r="B18" s="157"/>
      <c r="C18" s="40"/>
      <c r="D18" s="40"/>
      <c r="E18" s="51"/>
      <c r="F18" s="47"/>
      <c r="G18" s="47"/>
      <c r="H18" s="47"/>
      <c r="I18" s="158"/>
    </row>
    <row r="19" spans="1:10" ht="19.5" customHeight="1" x14ac:dyDescent="0.25">
      <c r="A19" s="36"/>
      <c r="B19" s="422" t="s">
        <v>85</v>
      </c>
      <c r="C19" s="423"/>
      <c r="D19" s="40"/>
      <c r="E19" s="51"/>
      <c r="F19" s="47"/>
      <c r="G19" s="47"/>
      <c r="H19" s="47"/>
      <c r="I19" s="158"/>
    </row>
    <row r="20" spans="1:10" ht="12.75" customHeight="1" x14ac:dyDescent="0.25">
      <c r="A20" s="36"/>
      <c r="B20" s="157"/>
      <c r="C20" s="40"/>
      <c r="D20" s="40"/>
      <c r="E20" s="51"/>
      <c r="F20" s="47"/>
      <c r="G20" s="47"/>
      <c r="H20" s="47"/>
      <c r="I20" s="159"/>
    </row>
    <row r="21" spans="1:10" s="74" customFormat="1" ht="104.25" customHeight="1" x14ac:dyDescent="0.25">
      <c r="A21" s="52"/>
      <c r="B21" s="160" t="s">
        <v>145</v>
      </c>
      <c r="C21" s="63" t="s">
        <v>146</v>
      </c>
      <c r="D21" s="63" t="s">
        <v>60</v>
      </c>
      <c r="E21" s="73">
        <v>10013096.779999999</v>
      </c>
      <c r="F21" s="105" t="s">
        <v>53</v>
      </c>
      <c r="G21" s="46" t="s">
        <v>147</v>
      </c>
      <c r="H21" s="152" t="s">
        <v>40</v>
      </c>
      <c r="I21" s="161" t="s">
        <v>237</v>
      </c>
    </row>
    <row r="22" spans="1:10" s="74" customFormat="1" ht="35.25" customHeight="1" x14ac:dyDescent="0.25">
      <c r="A22" s="52"/>
      <c r="B22" s="160" t="s">
        <v>148</v>
      </c>
      <c r="C22" s="75" t="s">
        <v>149</v>
      </c>
      <c r="D22" s="101" t="s">
        <v>150</v>
      </c>
      <c r="E22" s="108">
        <v>106000000</v>
      </c>
      <c r="F22" s="101" t="s">
        <v>151</v>
      </c>
      <c r="G22" s="46" t="s">
        <v>147</v>
      </c>
      <c r="H22" s="152" t="s">
        <v>40</v>
      </c>
      <c r="I22" s="420" t="s">
        <v>224</v>
      </c>
    </row>
    <row r="23" spans="1:10" s="74" customFormat="1" ht="27.75" customHeight="1" x14ac:dyDescent="0.25">
      <c r="A23" s="52"/>
      <c r="B23" s="160" t="s">
        <v>148</v>
      </c>
      <c r="C23" s="75" t="s">
        <v>152</v>
      </c>
      <c r="D23" s="64" t="s">
        <v>153</v>
      </c>
      <c r="E23" s="76">
        <v>17000000</v>
      </c>
      <c r="F23" s="101" t="s">
        <v>96</v>
      </c>
      <c r="G23" s="46" t="s">
        <v>147</v>
      </c>
      <c r="H23" s="152" t="s">
        <v>40</v>
      </c>
      <c r="I23" s="420"/>
    </row>
    <row r="24" spans="1:10" s="74" customFormat="1" ht="35.25" customHeight="1" x14ac:dyDescent="0.25">
      <c r="A24" s="52"/>
      <c r="B24" s="160" t="s">
        <v>148</v>
      </c>
      <c r="C24" s="77" t="s">
        <v>154</v>
      </c>
      <c r="D24" s="64" t="s">
        <v>80</v>
      </c>
      <c r="E24" s="76">
        <v>60200000</v>
      </c>
      <c r="F24" s="101" t="s">
        <v>96</v>
      </c>
      <c r="G24" s="46" t="s">
        <v>147</v>
      </c>
      <c r="H24" s="152" t="s">
        <v>40</v>
      </c>
      <c r="I24" s="420"/>
    </row>
    <row r="25" spans="1:10" s="74" customFormat="1" ht="24.75" customHeight="1" x14ac:dyDescent="0.25">
      <c r="A25" s="52"/>
      <c r="B25" s="160" t="s">
        <v>148</v>
      </c>
      <c r="C25" s="77" t="s">
        <v>155</v>
      </c>
      <c r="D25" s="64" t="s">
        <v>158</v>
      </c>
      <c r="E25" s="76">
        <v>79000000</v>
      </c>
      <c r="F25" s="101" t="s">
        <v>54</v>
      </c>
      <c r="G25" s="46" t="s">
        <v>18</v>
      </c>
      <c r="H25" s="152" t="s">
        <v>40</v>
      </c>
      <c r="I25" s="420"/>
    </row>
    <row r="26" spans="1:10" s="74" customFormat="1" ht="37.5" customHeight="1" x14ac:dyDescent="0.25">
      <c r="A26" s="52"/>
      <c r="B26" s="160" t="s">
        <v>148</v>
      </c>
      <c r="C26" s="77" t="s">
        <v>156</v>
      </c>
      <c r="D26" s="64" t="s">
        <v>157</v>
      </c>
      <c r="E26" s="76">
        <v>4000000</v>
      </c>
      <c r="F26" s="101" t="s">
        <v>53</v>
      </c>
      <c r="G26" s="46" t="s">
        <v>147</v>
      </c>
      <c r="H26" s="152" t="s">
        <v>40</v>
      </c>
      <c r="I26" s="420"/>
    </row>
    <row r="27" spans="1:10" ht="30" customHeight="1" x14ac:dyDescent="0.2">
      <c r="A27" s="36"/>
      <c r="B27" s="160" t="s">
        <v>148</v>
      </c>
      <c r="C27" s="77" t="s">
        <v>159</v>
      </c>
      <c r="D27" s="64">
        <v>3</v>
      </c>
      <c r="E27" s="76">
        <v>1000000</v>
      </c>
      <c r="F27" s="101" t="s">
        <v>53</v>
      </c>
      <c r="G27" s="46" t="s">
        <v>19</v>
      </c>
      <c r="H27" s="152" t="s">
        <v>40</v>
      </c>
      <c r="I27" s="420"/>
    </row>
    <row r="28" spans="1:10" ht="44.25" customHeight="1" thickBot="1" x14ac:dyDescent="0.25">
      <c r="B28" s="162" t="s">
        <v>148</v>
      </c>
      <c r="C28" s="163" t="s">
        <v>160</v>
      </c>
      <c r="D28" s="164">
        <v>9</v>
      </c>
      <c r="E28" s="165">
        <v>2500000</v>
      </c>
      <c r="F28" s="120" t="s">
        <v>53</v>
      </c>
      <c r="G28" s="147" t="s">
        <v>147</v>
      </c>
      <c r="H28" s="166" t="s">
        <v>40</v>
      </c>
      <c r="I28" s="421"/>
    </row>
    <row r="29" spans="1:10" ht="20.25" customHeight="1" thickBot="1" x14ac:dyDescent="0.25">
      <c r="B29" s="36"/>
      <c r="C29" s="36"/>
      <c r="D29" s="36"/>
      <c r="E29" s="78"/>
      <c r="F29" s="36"/>
      <c r="G29" s="36"/>
      <c r="H29" s="42"/>
      <c r="I29" s="34"/>
    </row>
    <row r="30" spans="1:10" ht="27.75" customHeight="1" thickBot="1" x14ac:dyDescent="0.25">
      <c r="B30" s="415" t="s">
        <v>110</v>
      </c>
      <c r="C30" s="416"/>
      <c r="D30" s="56"/>
      <c r="E30" s="57">
        <f>SUM(E10:E28)</f>
        <v>371058223.40999997</v>
      </c>
      <c r="F30" s="417" t="s">
        <v>55</v>
      </c>
      <c r="G30" s="418"/>
      <c r="H30" s="418"/>
      <c r="I30" s="167"/>
      <c r="J30" s="33"/>
    </row>
    <row r="31" spans="1:10" ht="15" x14ac:dyDescent="0.25">
      <c r="B31" s="414" t="str">
        <f>'III Edificios'!$A$32</f>
        <v>Fecha: 13 de Mayo  2021</v>
      </c>
      <c r="C31" s="414"/>
      <c r="H31" s="42"/>
      <c r="I31" s="34"/>
    </row>
    <row r="37" spans="5:5" x14ac:dyDescent="0.2">
      <c r="E37" s="79"/>
    </row>
  </sheetData>
  <mergeCells count="18">
    <mergeCell ref="A1:H1"/>
    <mergeCell ref="A5:H5"/>
    <mergeCell ref="E6:E7"/>
    <mergeCell ref="F6:F7"/>
    <mergeCell ref="G6:G7"/>
    <mergeCell ref="H6:H7"/>
    <mergeCell ref="D6:D7"/>
    <mergeCell ref="C6:C7"/>
    <mergeCell ref="B6:B7"/>
    <mergeCell ref="B3:H3"/>
    <mergeCell ref="B31:C31"/>
    <mergeCell ref="B30:C30"/>
    <mergeCell ref="F30:H30"/>
    <mergeCell ref="I6:I7"/>
    <mergeCell ref="I10:I14"/>
    <mergeCell ref="I22:I28"/>
    <mergeCell ref="B19:C19"/>
    <mergeCell ref="I15:I17"/>
  </mergeCells>
  <pageMargins left="0.39370078740157483" right="0.23622047244094491" top="0.23622047244094491" bottom="0.35433070866141736" header="0.23622047244094491" footer="0.31496062992125984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3" sqref="B3:H3"/>
    </sheetView>
  </sheetViews>
  <sheetFormatPr baseColWidth="10" defaultRowHeight="15" x14ac:dyDescent="0.25"/>
  <cols>
    <col min="1" max="1" width="11.42578125" style="1"/>
    <col min="2" max="2" width="27.85546875" style="1" customWidth="1"/>
    <col min="3" max="3" width="45" style="1" customWidth="1"/>
    <col min="4" max="4" width="11.42578125" style="1"/>
    <col min="5" max="5" width="18.5703125" style="1" customWidth="1"/>
    <col min="6" max="7" width="11.42578125" style="1"/>
    <col min="8" max="8" width="21.7109375" style="1" customWidth="1"/>
    <col min="9" max="9" width="11.5703125" style="169" customWidth="1"/>
    <col min="10" max="10" width="3" style="1" bestFit="1" customWidth="1"/>
    <col min="11" max="16384" width="11.42578125" style="1"/>
  </cols>
  <sheetData>
    <row r="1" spans="1:9" ht="20.25" x14ac:dyDescent="0.25">
      <c r="A1" s="269" t="s">
        <v>0</v>
      </c>
      <c r="B1" s="269"/>
      <c r="C1" s="269"/>
      <c r="D1" s="269"/>
      <c r="E1" s="269"/>
      <c r="F1" s="269"/>
      <c r="G1" s="269"/>
      <c r="H1" s="269"/>
    </row>
    <row r="2" spans="1:9" ht="20.25" x14ac:dyDescent="0.25">
      <c r="A2" s="20"/>
      <c r="B2" s="20"/>
      <c r="C2" s="20"/>
      <c r="D2" s="20"/>
      <c r="E2" s="20"/>
      <c r="F2" s="20"/>
      <c r="G2" s="20"/>
      <c r="H2" s="20"/>
    </row>
    <row r="3" spans="1:9" ht="15.75" x14ac:dyDescent="0.25">
      <c r="A3" s="8"/>
      <c r="B3" s="218" t="str">
        <f>'II Serv Com.'!$A$3</f>
        <v>PLAN ANUAL OPERATIVO DEL PRESUPUESTO EXTRA-ORDINARIO   1-2021 "CONSOLIDADO" (Ajustado Oficio CGR 06775-2021)</v>
      </c>
      <c r="C3" s="218"/>
      <c r="D3" s="218"/>
      <c r="E3" s="218"/>
      <c r="F3" s="218"/>
      <c r="G3" s="218"/>
      <c r="H3" s="218"/>
    </row>
    <row r="4" spans="1:9" ht="15.75" x14ac:dyDescent="0.25">
      <c r="A4" s="8"/>
      <c r="B4" s="8"/>
      <c r="C4" s="8"/>
      <c r="D4" s="8"/>
      <c r="E4" s="8"/>
      <c r="F4" s="8"/>
      <c r="G4" s="8"/>
      <c r="H4" s="8"/>
    </row>
    <row r="5" spans="1:9" ht="16.5" thickBot="1" x14ac:dyDescent="0.3">
      <c r="A5" s="218" t="s">
        <v>108</v>
      </c>
      <c r="B5" s="218"/>
      <c r="C5" s="218"/>
      <c r="D5" s="218"/>
      <c r="E5" s="218"/>
      <c r="F5" s="218"/>
      <c r="G5" s="218"/>
      <c r="H5" s="218"/>
    </row>
    <row r="6" spans="1:9" ht="15.75" thickBot="1" x14ac:dyDescent="0.3">
      <c r="A6" s="36"/>
      <c r="B6" s="430" t="s">
        <v>1</v>
      </c>
      <c r="C6" s="424" t="s">
        <v>2</v>
      </c>
      <c r="D6" s="424" t="s">
        <v>7</v>
      </c>
      <c r="E6" s="424" t="s">
        <v>3</v>
      </c>
      <c r="F6" s="426" t="s">
        <v>4</v>
      </c>
      <c r="G6" s="426" t="s">
        <v>5</v>
      </c>
      <c r="H6" s="428" t="s">
        <v>21</v>
      </c>
      <c r="I6" s="432" t="s">
        <v>204</v>
      </c>
    </row>
    <row r="7" spans="1:9" ht="15.75" thickBot="1" x14ac:dyDescent="0.3">
      <c r="A7" s="36"/>
      <c r="B7" s="431"/>
      <c r="C7" s="425"/>
      <c r="D7" s="425"/>
      <c r="E7" s="425"/>
      <c r="F7" s="427"/>
      <c r="G7" s="427"/>
      <c r="H7" s="429"/>
      <c r="I7" s="432"/>
    </row>
    <row r="8" spans="1:9" ht="30" customHeight="1" x14ac:dyDescent="0.25">
      <c r="A8" s="36"/>
      <c r="B8" s="39"/>
      <c r="C8" s="40"/>
      <c r="D8" s="40"/>
      <c r="E8" s="40"/>
      <c r="F8" s="54"/>
      <c r="G8" s="54"/>
      <c r="H8" s="55"/>
      <c r="I8" s="176"/>
    </row>
    <row r="9" spans="1:9" ht="15.75" thickBot="1" x14ac:dyDescent="0.3"/>
    <row r="10" spans="1:9" s="10" customFormat="1" ht="18" customHeight="1" x14ac:dyDescent="0.2">
      <c r="A10" s="36"/>
      <c r="B10" s="440" t="s">
        <v>84</v>
      </c>
      <c r="C10" s="441"/>
      <c r="D10" s="154"/>
      <c r="E10" s="170"/>
      <c r="F10" s="171"/>
      <c r="G10" s="171"/>
      <c r="H10" s="171"/>
      <c r="I10" s="156"/>
    </row>
    <row r="11" spans="1:9" s="10" customFormat="1" ht="74.25" customHeight="1" x14ac:dyDescent="0.2">
      <c r="A11" s="36"/>
      <c r="B11" s="68" t="s">
        <v>161</v>
      </c>
      <c r="C11" s="101" t="s">
        <v>162</v>
      </c>
      <c r="D11" s="100" t="s">
        <v>163</v>
      </c>
      <c r="E11" s="108">
        <f>'[1]Administración Programa III'!C42</f>
        <v>7400000</v>
      </c>
      <c r="F11" s="46" t="s">
        <v>23</v>
      </c>
      <c r="G11" s="46" t="s">
        <v>20</v>
      </c>
      <c r="H11" s="148" t="s">
        <v>164</v>
      </c>
      <c r="I11" s="433" t="s">
        <v>235</v>
      </c>
    </row>
    <row r="12" spans="1:9" s="10" customFormat="1" ht="37.5" customHeight="1" x14ac:dyDescent="0.2">
      <c r="A12" s="36"/>
      <c r="B12" s="68" t="s">
        <v>165</v>
      </c>
      <c r="C12" s="101" t="s">
        <v>166</v>
      </c>
      <c r="D12" s="100" t="s">
        <v>167</v>
      </c>
      <c r="E12" s="108">
        <v>7500000</v>
      </c>
      <c r="F12" s="46" t="s">
        <v>23</v>
      </c>
      <c r="G12" s="46" t="s">
        <v>20</v>
      </c>
      <c r="H12" s="148" t="s">
        <v>164</v>
      </c>
      <c r="I12" s="433"/>
    </row>
    <row r="13" spans="1:9" s="10" customFormat="1" ht="57.75" customHeight="1" x14ac:dyDescent="0.2">
      <c r="A13" s="36"/>
      <c r="B13" s="68" t="s">
        <v>168</v>
      </c>
      <c r="C13" s="101" t="s">
        <v>169</v>
      </c>
      <c r="D13" s="100" t="s">
        <v>82</v>
      </c>
      <c r="E13" s="108">
        <v>5539123.0499999998</v>
      </c>
      <c r="F13" s="46" t="s">
        <v>23</v>
      </c>
      <c r="G13" s="46" t="s">
        <v>20</v>
      </c>
      <c r="H13" s="148" t="s">
        <v>164</v>
      </c>
      <c r="I13" s="433"/>
    </row>
    <row r="14" spans="1:9" s="10" customFormat="1" ht="37.5" customHeight="1" x14ac:dyDescent="0.2">
      <c r="A14" s="36"/>
      <c r="B14" s="68" t="s">
        <v>170</v>
      </c>
      <c r="C14" s="101" t="s">
        <v>171</v>
      </c>
      <c r="D14" s="100" t="s">
        <v>172</v>
      </c>
      <c r="E14" s="108">
        <v>2000000</v>
      </c>
      <c r="F14" s="46" t="s">
        <v>23</v>
      </c>
      <c r="G14" s="46" t="s">
        <v>20</v>
      </c>
      <c r="H14" s="148" t="s">
        <v>164</v>
      </c>
      <c r="I14" s="433"/>
    </row>
    <row r="15" spans="1:9" s="10" customFormat="1" ht="37.5" customHeight="1" x14ac:dyDescent="0.2">
      <c r="A15" s="36"/>
      <c r="B15" s="436" t="s">
        <v>186</v>
      </c>
      <c r="C15" s="91" t="s">
        <v>192</v>
      </c>
      <c r="D15" s="100" t="s">
        <v>193</v>
      </c>
      <c r="E15" s="108">
        <v>19002364</v>
      </c>
      <c r="F15" s="101" t="s">
        <v>23</v>
      </c>
      <c r="G15" s="101" t="s">
        <v>20</v>
      </c>
      <c r="H15" s="168" t="s">
        <v>187</v>
      </c>
      <c r="I15" s="420" t="s">
        <v>238</v>
      </c>
    </row>
    <row r="16" spans="1:9" s="10" customFormat="1" ht="37.5" customHeight="1" x14ac:dyDescent="0.2">
      <c r="A16" s="36"/>
      <c r="B16" s="436"/>
      <c r="C16" s="91" t="s">
        <v>190</v>
      </c>
      <c r="D16" s="100" t="s">
        <v>191</v>
      </c>
      <c r="E16" s="108">
        <v>1500000</v>
      </c>
      <c r="F16" s="101" t="s">
        <v>23</v>
      </c>
      <c r="G16" s="101" t="s">
        <v>20</v>
      </c>
      <c r="H16" s="168" t="s">
        <v>187</v>
      </c>
      <c r="I16" s="420"/>
    </row>
    <row r="17" spans="1:10" s="10" customFormat="1" ht="37.5" customHeight="1" x14ac:dyDescent="0.2">
      <c r="A17" s="36"/>
      <c r="B17" s="68" t="s">
        <v>188</v>
      </c>
      <c r="C17" s="91" t="s">
        <v>194</v>
      </c>
      <c r="D17" s="100">
        <v>3</v>
      </c>
      <c r="E17" s="108">
        <v>2986177.82</v>
      </c>
      <c r="F17" s="101" t="s">
        <v>189</v>
      </c>
      <c r="G17" s="101" t="s">
        <v>20</v>
      </c>
      <c r="H17" s="168" t="s">
        <v>187</v>
      </c>
      <c r="I17" s="420"/>
    </row>
    <row r="18" spans="1:10" s="10" customFormat="1" ht="21" customHeight="1" x14ac:dyDescent="0.25">
      <c r="A18" s="36"/>
      <c r="B18" s="172"/>
      <c r="C18" s="98"/>
      <c r="D18" s="99"/>
      <c r="E18" s="173"/>
      <c r="F18" s="53"/>
      <c r="G18" s="53"/>
      <c r="H18" s="90"/>
      <c r="I18" s="158"/>
    </row>
    <row r="19" spans="1:10" x14ac:dyDescent="0.25">
      <c r="B19" s="174"/>
      <c r="C19" s="72"/>
      <c r="D19" s="72"/>
      <c r="E19" s="72"/>
      <c r="F19" s="72"/>
      <c r="G19" s="72"/>
      <c r="H19" s="72"/>
      <c r="I19" s="158"/>
    </row>
    <row r="20" spans="1:10" s="10" customFormat="1" ht="36.75" customHeight="1" x14ac:dyDescent="0.2">
      <c r="A20" s="36"/>
      <c r="B20" s="437" t="s">
        <v>86</v>
      </c>
      <c r="C20" s="438"/>
      <c r="D20" s="40"/>
      <c r="E20" s="51"/>
      <c r="F20" s="47"/>
      <c r="G20" s="47"/>
      <c r="H20" s="47"/>
      <c r="I20" s="159"/>
    </row>
    <row r="21" spans="1:10" s="10" customFormat="1" ht="39.75" customHeight="1" x14ac:dyDescent="0.2">
      <c r="A21" s="36"/>
      <c r="B21" s="160" t="s">
        <v>51</v>
      </c>
      <c r="C21" s="91" t="s">
        <v>173</v>
      </c>
      <c r="D21" s="100">
        <v>2</v>
      </c>
      <c r="E21" s="108">
        <v>1130500</v>
      </c>
      <c r="F21" s="46" t="s">
        <v>52</v>
      </c>
      <c r="G21" s="46" t="s">
        <v>20</v>
      </c>
      <c r="H21" s="111" t="s">
        <v>225</v>
      </c>
      <c r="I21" s="420" t="s">
        <v>239</v>
      </c>
    </row>
    <row r="22" spans="1:10" s="10" customFormat="1" ht="39.75" customHeight="1" x14ac:dyDescent="0.2">
      <c r="A22" s="36"/>
      <c r="B22" s="160" t="s">
        <v>51</v>
      </c>
      <c r="C22" s="91" t="s">
        <v>174</v>
      </c>
      <c r="D22" s="100">
        <v>3</v>
      </c>
      <c r="E22" s="108">
        <v>1110000</v>
      </c>
      <c r="F22" s="46" t="s">
        <v>52</v>
      </c>
      <c r="G22" s="46" t="s">
        <v>19</v>
      </c>
      <c r="H22" s="111" t="s">
        <v>225</v>
      </c>
      <c r="I22" s="420"/>
    </row>
    <row r="23" spans="1:10" s="10" customFormat="1" ht="39.75" customHeight="1" x14ac:dyDescent="0.2">
      <c r="A23" s="36"/>
      <c r="B23" s="160" t="s">
        <v>51</v>
      </c>
      <c r="C23" s="91" t="s">
        <v>175</v>
      </c>
      <c r="D23" s="100" t="s">
        <v>176</v>
      </c>
      <c r="E23" s="108">
        <v>825000</v>
      </c>
      <c r="F23" s="46" t="s">
        <v>52</v>
      </c>
      <c r="G23" s="46" t="s">
        <v>20</v>
      </c>
      <c r="H23" s="111" t="s">
        <v>225</v>
      </c>
      <c r="I23" s="420"/>
    </row>
    <row r="24" spans="1:10" s="10" customFormat="1" ht="39.75" customHeight="1" thickBot="1" x14ac:dyDescent="0.25">
      <c r="A24" s="36"/>
      <c r="B24" s="162" t="s">
        <v>51</v>
      </c>
      <c r="C24" s="146" t="s">
        <v>177</v>
      </c>
      <c r="D24" s="107">
        <v>1</v>
      </c>
      <c r="E24" s="117">
        <v>995000</v>
      </c>
      <c r="F24" s="147" t="s">
        <v>41</v>
      </c>
      <c r="G24" s="147" t="s">
        <v>20</v>
      </c>
      <c r="H24" s="175" t="s">
        <v>225</v>
      </c>
      <c r="I24" s="421"/>
      <c r="J24" s="33"/>
    </row>
    <row r="25" spans="1:10" s="10" customFormat="1" ht="39.75" customHeight="1" x14ac:dyDescent="0.2">
      <c r="A25" s="36"/>
      <c r="B25" s="177" t="s">
        <v>51</v>
      </c>
      <c r="C25" s="144" t="s">
        <v>178</v>
      </c>
      <c r="D25" s="106">
        <v>1</v>
      </c>
      <c r="E25" s="121">
        <v>1050000</v>
      </c>
      <c r="F25" s="145" t="s">
        <v>41</v>
      </c>
      <c r="G25" s="145" t="s">
        <v>19</v>
      </c>
      <c r="H25" s="178" t="s">
        <v>225</v>
      </c>
      <c r="I25" s="439" t="s">
        <v>239</v>
      </c>
    </row>
    <row r="26" spans="1:10" s="10" customFormat="1" ht="39.75" customHeight="1" x14ac:dyDescent="0.2">
      <c r="A26" s="36"/>
      <c r="B26" s="160" t="s">
        <v>51</v>
      </c>
      <c r="C26" s="91" t="s">
        <v>182</v>
      </c>
      <c r="D26" s="100" t="s">
        <v>176</v>
      </c>
      <c r="E26" s="108">
        <v>1050000</v>
      </c>
      <c r="F26" s="46" t="s">
        <v>52</v>
      </c>
      <c r="G26" s="46" t="s">
        <v>19</v>
      </c>
      <c r="H26" s="111" t="s">
        <v>225</v>
      </c>
      <c r="I26" s="420"/>
    </row>
    <row r="27" spans="1:10" s="10" customFormat="1" ht="39.75" customHeight="1" x14ac:dyDescent="0.2">
      <c r="A27" s="36"/>
      <c r="B27" s="160" t="s">
        <v>51</v>
      </c>
      <c r="C27" s="91" t="s">
        <v>179</v>
      </c>
      <c r="D27" s="100" t="s">
        <v>176</v>
      </c>
      <c r="E27" s="108">
        <v>1255500</v>
      </c>
      <c r="F27" s="46" t="s">
        <v>52</v>
      </c>
      <c r="G27" s="46" t="s">
        <v>20</v>
      </c>
      <c r="H27" s="111" t="s">
        <v>225</v>
      </c>
      <c r="I27" s="420"/>
    </row>
    <row r="28" spans="1:10" s="10" customFormat="1" ht="39.75" customHeight="1" x14ac:dyDescent="0.2">
      <c r="A28" s="36"/>
      <c r="B28" s="160" t="s">
        <v>51</v>
      </c>
      <c r="C28" s="91" t="s">
        <v>180</v>
      </c>
      <c r="D28" s="100" t="s">
        <v>81</v>
      </c>
      <c r="E28" s="108">
        <v>1100000</v>
      </c>
      <c r="F28" s="46" t="s">
        <v>52</v>
      </c>
      <c r="G28" s="46" t="s">
        <v>20</v>
      </c>
      <c r="H28" s="111" t="s">
        <v>225</v>
      </c>
      <c r="I28" s="420"/>
    </row>
    <row r="29" spans="1:10" s="10" customFormat="1" ht="39.75" customHeight="1" x14ac:dyDescent="0.2">
      <c r="A29" s="36"/>
      <c r="B29" s="160" t="s">
        <v>51</v>
      </c>
      <c r="C29" s="91" t="s">
        <v>181</v>
      </c>
      <c r="D29" s="100" t="s">
        <v>81</v>
      </c>
      <c r="E29" s="108">
        <v>1300000</v>
      </c>
      <c r="F29" s="46" t="s">
        <v>52</v>
      </c>
      <c r="G29" s="46" t="s">
        <v>20</v>
      </c>
      <c r="H29" s="111" t="s">
        <v>225</v>
      </c>
      <c r="I29" s="420"/>
    </row>
    <row r="30" spans="1:10" s="10" customFormat="1" ht="39.75" customHeight="1" x14ac:dyDescent="0.2">
      <c r="A30" s="36"/>
      <c r="B30" s="160" t="s">
        <v>145</v>
      </c>
      <c r="C30" s="91" t="s">
        <v>183</v>
      </c>
      <c r="D30" s="100">
        <v>25</v>
      </c>
      <c r="E30" s="108">
        <v>213558.75</v>
      </c>
      <c r="F30" s="46" t="s">
        <v>18</v>
      </c>
      <c r="G30" s="46" t="s">
        <v>20</v>
      </c>
      <c r="H30" s="111" t="s">
        <v>225</v>
      </c>
      <c r="I30" s="420"/>
    </row>
    <row r="31" spans="1:10" s="10" customFormat="1" ht="39.75" customHeight="1" thickBot="1" x14ac:dyDescent="0.25">
      <c r="A31" s="36"/>
      <c r="B31" s="162" t="s">
        <v>145</v>
      </c>
      <c r="C31" s="146" t="s">
        <v>184</v>
      </c>
      <c r="D31" s="107">
        <v>2</v>
      </c>
      <c r="E31" s="117">
        <v>898676.03</v>
      </c>
      <c r="F31" s="147" t="s">
        <v>52</v>
      </c>
      <c r="G31" s="147" t="s">
        <v>20</v>
      </c>
      <c r="H31" s="175" t="s">
        <v>225</v>
      </c>
      <c r="I31" s="421"/>
    </row>
    <row r="32" spans="1:10" ht="32.25" customHeight="1" thickBot="1" x14ac:dyDescent="0.3">
      <c r="E32" s="69"/>
    </row>
    <row r="33" spans="2:10" ht="42" customHeight="1" thickBot="1" x14ac:dyDescent="0.3">
      <c r="B33" s="415" t="s">
        <v>109</v>
      </c>
      <c r="C33" s="416"/>
      <c r="D33" s="56"/>
      <c r="E33" s="57">
        <f>SUM(E11:E31)</f>
        <v>56855899.649999999</v>
      </c>
      <c r="F33" s="417" t="s">
        <v>55</v>
      </c>
      <c r="G33" s="418"/>
      <c r="H33" s="435"/>
      <c r="J33" s="33"/>
    </row>
    <row r="34" spans="2:10" ht="24.75" customHeight="1" x14ac:dyDescent="0.25">
      <c r="B34" s="434" t="str">
        <f>'III Edificios'!$A$32</f>
        <v>Fecha: 13 de Mayo  2021</v>
      </c>
      <c r="C34" s="434"/>
      <c r="D34" s="10"/>
      <c r="E34" s="10"/>
      <c r="F34" s="10"/>
      <c r="G34" s="10"/>
      <c r="H34" s="41"/>
    </row>
  </sheetData>
  <mergeCells count="21">
    <mergeCell ref="I6:I7"/>
    <mergeCell ref="I11:I14"/>
    <mergeCell ref="I15:I17"/>
    <mergeCell ref="B34:C34"/>
    <mergeCell ref="B33:C33"/>
    <mergeCell ref="F33:H33"/>
    <mergeCell ref="B15:B16"/>
    <mergeCell ref="B20:C20"/>
    <mergeCell ref="I21:I24"/>
    <mergeCell ref="I25:I31"/>
    <mergeCell ref="B10:C10"/>
    <mergeCell ref="A1:H1"/>
    <mergeCell ref="B3:H3"/>
    <mergeCell ref="A5:H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Portada</vt:lpstr>
      <vt:lpstr>Indice PAO</vt:lpstr>
      <vt:lpstr>I Admi</vt:lpstr>
      <vt:lpstr>II Serv Com.</vt:lpstr>
      <vt:lpstr>III Edificios</vt:lpstr>
      <vt:lpstr>III  VIAS COMUN</vt:lpstr>
      <vt:lpstr>III Otros Proyectos</vt:lpstr>
      <vt:lpstr>'I Admi'!Área_de_impresión</vt:lpstr>
      <vt:lpstr>'II Serv Com.'!Área_de_impresión</vt:lpstr>
      <vt:lpstr>'III  VIAS COMUN'!Área_de_impresión</vt:lpstr>
      <vt:lpstr>'III Edificios'!Área_de_impresión</vt:lpstr>
      <vt:lpstr>'III Otros Proyectos'!Área_de_impresión</vt:lpstr>
      <vt:lpstr>Portada!Área_de_impresión</vt:lpstr>
      <vt:lpstr>'I Admi'!Títulos_a_imprimir</vt:lpstr>
      <vt:lpstr>'II Serv Com.'!Títulos_a_imprimir</vt:lpstr>
      <vt:lpstr>'III  VIAS COMUN'!Títulos_a_imprimir</vt:lpstr>
      <vt:lpstr>'III Otros Proyectos'!Títulos_a_imprimir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2021-05-13T16:40:16Z</dcterms:modified>
</cp:coreProperties>
</file>