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tabRatio="791" activeTab="0"/>
  </bookViews>
  <sheets>
    <sheet name="Portada" sheetId="1" r:id="rId1"/>
    <sheet name="Ingr-Egre Consol Res" sheetId="2" r:id="rId2"/>
    <sheet name="Ingresos Consolidado" sheetId="3" r:id="rId3"/>
    <sheet name="Ejec Egresos Consolidado" sheetId="4" r:id="rId4"/>
    <sheet name="Clasificador económico" sheetId="5" r:id="rId5"/>
    <sheet name="Res Ingresos Acum" sheetId="6" r:id="rId6"/>
    <sheet name="Res Egresos Acum" sheetId="7" r:id="rId7"/>
    <sheet name="Res Ingresos Jimenez" sheetId="8" r:id="rId8"/>
    <sheet name="Ingreso Gasto Jim" sheetId="9" r:id="rId9"/>
    <sheet name="Pend cobro Jimenez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fn.SINGLE" hidden="1">#NAME?</definedName>
    <definedName name="_xlnm.Print_Area" localSheetId="4">'Clasificador económico'!$A$4:$F$31</definedName>
    <definedName name="_xlnm.Print_Area" localSheetId="3">'Ejec Egresos Consolidado'!$A$3:$J$349</definedName>
    <definedName name="_xlnm.Print_Area" localSheetId="1">'Ingr-Egre Consol Res'!$A$2:$H$47</definedName>
    <definedName name="_xlnm.Print_Area" localSheetId="8">'Ingreso Gasto Jim'!$B$2:$I$33</definedName>
    <definedName name="_xlnm.Print_Area" localSheetId="2">'Ingresos Consolidado'!$A$6:$G$83</definedName>
    <definedName name="_xlnm.Print_Area" localSheetId="9">'Pend cobro Jimenez'!$B$2:$G$36</definedName>
    <definedName name="_xlnm.Print_Area" localSheetId="0">'Portada'!$A$1:$H$24</definedName>
    <definedName name="_xlnm.Print_Area" localSheetId="6">'Res Egresos Acum'!$B$2:$H$28</definedName>
    <definedName name="_xlnm.Print_Area" localSheetId="5">'Res Ingresos Acum'!$B$2:$H$26</definedName>
    <definedName name="_xlnm.Print_Area" localSheetId="7">'Res Ingresos Jimenez'!$B$2:$J$37</definedName>
    <definedName name="_xlnm.Print_Titles" localSheetId="3">'Ejec Egresos Consolidado'!$3:$9</definedName>
    <definedName name="_xlnm.Print_Titles" localSheetId="2">'Ingresos Consolidado'!$6:$10</definedName>
  </definedNames>
  <calcPr fullCalcOnLoad="1"/>
</workbook>
</file>

<file path=xl/sharedStrings.xml><?xml version="1.0" encoding="utf-8"?>
<sst xmlns="http://schemas.openxmlformats.org/spreadsheetml/2006/main" count="1632" uniqueCount="515">
  <si>
    <t>JIMENEZ</t>
  </si>
  <si>
    <t>TUCURRIQUE</t>
  </si>
  <si>
    <t>TOTAL</t>
  </si>
  <si>
    <t>PROGRAMA I: DIRECCIÓN Y ADMINISTRACIÓN GENERAL</t>
  </si>
  <si>
    <t>ACTIVIDAD</t>
  </si>
  <si>
    <t>01</t>
  </si>
  <si>
    <t>ADMINISTRACIÓN  GENERAL</t>
  </si>
  <si>
    <t>0</t>
  </si>
  <si>
    <t>REMUNERACIONES</t>
  </si>
  <si>
    <t>0.01.01</t>
  </si>
  <si>
    <t>Sueldos para cargos fijos</t>
  </si>
  <si>
    <t>0.01.03</t>
  </si>
  <si>
    <t>Servicios especiales</t>
  </si>
  <si>
    <t>0.01.05</t>
  </si>
  <si>
    <t>Suplencias</t>
  </si>
  <si>
    <t>0.02.01</t>
  </si>
  <si>
    <t>Tiempo extraordinario</t>
  </si>
  <si>
    <t>0.02.05</t>
  </si>
  <si>
    <t>Dietas</t>
  </si>
  <si>
    <t>0.03.01</t>
  </si>
  <si>
    <t>Retribución por años servidos</t>
  </si>
  <si>
    <t>0.03.02</t>
  </si>
  <si>
    <t>Restricción al ejercicio liberal de la profesión</t>
  </si>
  <si>
    <t>0.04.01</t>
  </si>
  <si>
    <t>Contribución Patronal al Seguro de Salud de la CCSS</t>
  </si>
  <si>
    <t>0.04.05</t>
  </si>
  <si>
    <t>Contribución Patronal al Banco Popular y de Desarrollo Comunal</t>
  </si>
  <si>
    <t>0.05.01</t>
  </si>
  <si>
    <t>Contribución Patronal al Seguro de Pensiones de CCSS</t>
  </si>
  <si>
    <t>0.05.02</t>
  </si>
  <si>
    <t>Aporte Patronal al Régimen Obligatorio de Pensiones Complementarias</t>
  </si>
  <si>
    <t>0.05.03</t>
  </si>
  <si>
    <t>Aporte Patronal al Fondo de Capitalización Laboral</t>
  </si>
  <si>
    <t>1</t>
  </si>
  <si>
    <t>SERVICIOS</t>
  </si>
  <si>
    <t>1.02.01</t>
  </si>
  <si>
    <t>Servicio de agua y alcantarillado</t>
  </si>
  <si>
    <t>1.02.02</t>
  </si>
  <si>
    <t>Servicio de energía eléctrica</t>
  </si>
  <si>
    <t>1.02.04</t>
  </si>
  <si>
    <t>Servicio de telecomunicaciones</t>
  </si>
  <si>
    <t>1.03.06</t>
  </si>
  <si>
    <t>Comisiones y gastos por servicios financieros y comerciales</t>
  </si>
  <si>
    <t>1.05.01</t>
  </si>
  <si>
    <t>Transporte dentro del país</t>
  </si>
  <si>
    <t>1.05.02</t>
  </si>
  <si>
    <t>Viáticos dentro del país</t>
  </si>
  <si>
    <t>2</t>
  </si>
  <si>
    <t>MATERIALES Y SUMINISTROS</t>
  </si>
  <si>
    <t>2.99.03</t>
  </si>
  <si>
    <t>Productos de papel, cartón e impresos</t>
  </si>
  <si>
    <t>02</t>
  </si>
  <si>
    <t>AUDITORÍA INTERNA</t>
  </si>
  <si>
    <t>04</t>
  </si>
  <si>
    <t>TOTAL PROGRAMA I</t>
  </si>
  <si>
    <t>PROGRAMA II: SERVICIOS COMUNALES</t>
  </si>
  <si>
    <t>SERVICIO</t>
  </si>
  <si>
    <t>ASEO DE VÍAS Y SITIOS PÚBLICOS</t>
  </si>
  <si>
    <t>2.01.04</t>
  </si>
  <si>
    <t>Tintas, pinturas y diluyentes</t>
  </si>
  <si>
    <t>RECOLECCIÓN DE BASURA</t>
  </si>
  <si>
    <t>1.02.99</t>
  </si>
  <si>
    <t>Otros servicios básicos</t>
  </si>
  <si>
    <t>1.04.02</t>
  </si>
  <si>
    <t>Servicios jurídicos</t>
  </si>
  <si>
    <t>1.04.99</t>
  </si>
  <si>
    <t>Otros servicios de gestión y apoyo</t>
  </si>
  <si>
    <t>03</t>
  </si>
  <si>
    <t>MANTENIMIENTO DE CAMINOS Y CALLES</t>
  </si>
  <si>
    <t>2.01.01</t>
  </si>
  <si>
    <t>Combustibles y lubricantes</t>
  </si>
  <si>
    <t>CEMENTERIOS</t>
  </si>
  <si>
    <t>1.08.03</t>
  </si>
  <si>
    <t>Mantenimiento de instalaciones y otras obras</t>
  </si>
  <si>
    <t>5</t>
  </si>
  <si>
    <t>BIENES DURADEROS</t>
  </si>
  <si>
    <t>05</t>
  </si>
  <si>
    <t>PARQUES Y OBRAS DE ORNATO</t>
  </si>
  <si>
    <t>06</t>
  </si>
  <si>
    <t>ACUEDUCTOS</t>
  </si>
  <si>
    <t>1.03.01</t>
  </si>
  <si>
    <t>Información</t>
  </si>
  <si>
    <t>2.03.02</t>
  </si>
  <si>
    <t>Materiales y productos minerales y asfálticos</t>
  </si>
  <si>
    <t>2.03.03</t>
  </si>
  <si>
    <t>Madera y sus derivados</t>
  </si>
  <si>
    <t>2.04.02</t>
  </si>
  <si>
    <t>Repuestos y accesorios</t>
  </si>
  <si>
    <t>2.99.05</t>
  </si>
  <si>
    <t>Útiles y materiales de limpieza</t>
  </si>
  <si>
    <t>2.99.06</t>
  </si>
  <si>
    <t>Útiles y materiales de resguardo y seguridad</t>
  </si>
  <si>
    <t>16</t>
  </si>
  <si>
    <t>DEPÓSITO Y TRATAMIENTO DE BASURA</t>
  </si>
  <si>
    <t>25</t>
  </si>
  <si>
    <t>PROTECCIÓN DEL MEDIO AMBIENTE</t>
  </si>
  <si>
    <t>TOTAL PROGRAMA I I</t>
  </si>
  <si>
    <t>PROGRAMA III: INVERSIONES</t>
  </si>
  <si>
    <t>GRUPO</t>
  </si>
  <si>
    <t>VIAS DE COMUNICACIÓN TERRESTRE</t>
  </si>
  <si>
    <t>Actividad</t>
  </si>
  <si>
    <t>001</t>
  </si>
  <si>
    <t>Proyecto</t>
  </si>
  <si>
    <t>5.02.02</t>
  </si>
  <si>
    <t>Vías de comunicación terrestre</t>
  </si>
  <si>
    <t>1.01.02</t>
  </si>
  <si>
    <t>Alquiler de maquinaria, equipo y mobiliario</t>
  </si>
  <si>
    <t>1.08.02</t>
  </si>
  <si>
    <t>Mantenimiento de vías de comunicación</t>
  </si>
  <si>
    <t>2.03.01</t>
  </si>
  <si>
    <t>Materiales y productos metálicos</t>
  </si>
  <si>
    <t>2.03.06</t>
  </si>
  <si>
    <t>Materiales y productos de plástico</t>
  </si>
  <si>
    <t>2.04.01</t>
  </si>
  <si>
    <t>Herramientas e instrumentos</t>
  </si>
  <si>
    <t>3</t>
  </si>
  <si>
    <t>INTERESES Y COMISIONES</t>
  </si>
  <si>
    <t>3.02.03</t>
  </si>
  <si>
    <t>Intereses sobre préstamos de Instituciones Descentralizadas no Empresariales</t>
  </si>
  <si>
    <t>1.08.04</t>
  </si>
  <si>
    <t>Mantenimiento y reparación de maquinaria y equipo de producción</t>
  </si>
  <si>
    <t>1.08.05</t>
  </si>
  <si>
    <t>Mantenimiento y reparación de equipo de transporte</t>
  </si>
  <si>
    <t>OTROS PROYECTOS</t>
  </si>
  <si>
    <t>2.99.99</t>
  </si>
  <si>
    <t>Otros útiles, materiales y suministros</t>
  </si>
  <si>
    <t>1.08.08</t>
  </si>
  <si>
    <t>Mantenimiento y reparación de equipo de cómputo y sistemas de información</t>
  </si>
  <si>
    <t>TOTAL PROGRAMA I I I</t>
  </si>
  <si>
    <t>TOTAL GENERAL DE PROGRAMAS</t>
  </si>
  <si>
    <t>Recargo de funciones</t>
  </si>
  <si>
    <t>0.02.02</t>
  </si>
  <si>
    <t>EDIFICIOS</t>
  </si>
  <si>
    <t>5.02.01</t>
  </si>
  <si>
    <t>Edificios</t>
  </si>
  <si>
    <t>PROGRAMA</t>
  </si>
  <si>
    <t>N° PROGRAMA</t>
  </si>
  <si>
    <t>Servicios Municipales</t>
  </si>
  <si>
    <t>Inversiones</t>
  </si>
  <si>
    <t>% Jiménez</t>
  </si>
  <si>
    <t>% Tucurrique</t>
  </si>
  <si>
    <t>% Total</t>
  </si>
  <si>
    <t xml:space="preserve">TOTAL </t>
  </si>
  <si>
    <t xml:space="preserve"> RESUMEN  DE  EJECUCION DE EGRESOS CONSOLIDADA          POR PROGRAMA</t>
  </si>
  <si>
    <t>MUNICIPALIDAD  DE JIMÉNEZ</t>
  </si>
  <si>
    <t xml:space="preserve"> RESUMEN  DE  EJECUCION DE EGRESOS CONSOLIDADA          POR PARTIDA</t>
  </si>
  <si>
    <t>CODIGO</t>
  </si>
  <si>
    <t>PARTIDA</t>
  </si>
  <si>
    <t>Remuneraciones</t>
  </si>
  <si>
    <t xml:space="preserve">Servicios  </t>
  </si>
  <si>
    <t>Materiales y Suministros</t>
  </si>
  <si>
    <t>Intereses y Comisiones</t>
  </si>
  <si>
    <t>Bienes Duraderos</t>
  </si>
  <si>
    <t>Amortización</t>
  </si>
  <si>
    <t>TRANSFERENCIAS CORRIENTES</t>
  </si>
  <si>
    <t>Contribución Patronal al Seguro de Salud de la Caja Costarricense del Seguro Social</t>
  </si>
  <si>
    <t>Contribución Patronal al Seguro de Pensiones de la Caja Costarricense del Seguro Social</t>
  </si>
  <si>
    <t>0.01.02</t>
  </si>
  <si>
    <t>Jornales</t>
  </si>
  <si>
    <t>8</t>
  </si>
  <si>
    <t>AMORTIZACION</t>
  </si>
  <si>
    <t>8.02.03</t>
  </si>
  <si>
    <t>Amortización de préstamos de Instituciones Descentralizadas no Empresariales</t>
  </si>
  <si>
    <t>1.04.06</t>
  </si>
  <si>
    <t>Servicios generales</t>
  </si>
  <si>
    <t>Unidad Técnica de Gestión Vial Municipal (Ley 8114)</t>
  </si>
  <si>
    <t>Elaborado por: Trentino Mazza Corrales</t>
  </si>
  <si>
    <t>MUNICIPALIDAD DE JIMÉNEZ</t>
  </si>
  <si>
    <t>INGRESOS TOTALES</t>
  </si>
  <si>
    <t>NOMBRE</t>
  </si>
  <si>
    <t>JIMÉNEZ</t>
  </si>
  <si>
    <t>%</t>
  </si>
  <si>
    <t>1.0.0.0.00.00.0.0.000</t>
  </si>
  <si>
    <t>INGRESOS CORRIENTES</t>
  </si>
  <si>
    <t>1.1.0.0.00.00.0.0.000</t>
  </si>
  <si>
    <t>INGRESOS TRIBUTARIOS</t>
  </si>
  <si>
    <t>1.1.2.0.00.00.0.0.000</t>
  </si>
  <si>
    <t>IMPUESTOS SOBRE LA PROPIEDAD</t>
  </si>
  <si>
    <t>1.1.2.1.00.00.0.0.000</t>
  </si>
  <si>
    <t>Impuesto sobre la propiedad de bienes inmuebles</t>
  </si>
  <si>
    <t>1.1.2.1.01.00.0.0.000</t>
  </si>
  <si>
    <t>Impuesto sobre la propiedad de bienes inmuebles, Ley No. 7729</t>
  </si>
  <si>
    <t>1.1.3.0.00.00.0.0.000</t>
  </si>
  <si>
    <t>IMPUESTOS SOBRE BIENES Y SERVICIOS</t>
  </si>
  <si>
    <t>1.1.3.2.00.00.0.0.000</t>
  </si>
  <si>
    <t>IMPUESTOS ESPECÍFICOS SOBRE LA PRODUCCIÓN Y CONSUMO DE BIENES Y SERVICIOS</t>
  </si>
  <si>
    <t>1.1.3.2.01.00.0.0.000</t>
  </si>
  <si>
    <t>IMPUESTOS ESPECÍFICOS SOBRE LA PRODUCCIÓN Y CONSUMO DE BIENES</t>
  </si>
  <si>
    <t>1.1.3.2.01.05.0.0.000</t>
  </si>
  <si>
    <t>Impuestos específicos sobre la construcción</t>
  </si>
  <si>
    <t>1.1.3.2.02.00.0.0.000</t>
  </si>
  <si>
    <t>IMPUESTOS ESPECÍFICOS SOBRE LA PRODUCCIÓN Y CONSUMO DE SERVICIOS</t>
  </si>
  <si>
    <t>1.1.3.2.02.03.0.0.000</t>
  </si>
  <si>
    <t>Impuestos específicos a los servicios de diversión y esparcimiento</t>
  </si>
  <si>
    <t>1.1.3.2.02.03.1.0.000</t>
  </si>
  <si>
    <t>Impuesto sobre espectáculos públicos 6%</t>
  </si>
  <si>
    <t>1.1.3.3.00.00.0.0.000</t>
  </si>
  <si>
    <t>OTROS IMPUESTOS A LOS BIENES Y SERVICIOS</t>
  </si>
  <si>
    <t>1.1.3.3.01.00.0.0.000</t>
  </si>
  <si>
    <t>Licencias profesionales comerciales y otros permisos</t>
  </si>
  <si>
    <t>1.1.3.3.01.02.0.0.000</t>
  </si>
  <si>
    <t>Patentes Municipales</t>
  </si>
  <si>
    <t>1.1.3.3.01.09.0.0.000</t>
  </si>
  <si>
    <t>Otras licencias profesionales comerciales y otros permisos</t>
  </si>
  <si>
    <t>1.1.9.0.00.00.0.0.000</t>
  </si>
  <si>
    <t>OTROS INGRESOS TRIBUTARIOS</t>
  </si>
  <si>
    <t>1.1.9.1.00.00.0.0.000</t>
  </si>
  <si>
    <t>IMPUESTO DE TIMBRES</t>
  </si>
  <si>
    <t>1.1.9.1.01.00.0.0.000</t>
  </si>
  <si>
    <t>Timbres municipales (por hipotecas y cédulas hipotecarias)</t>
  </si>
  <si>
    <t>1.1.9.1.02.00.0.0.000</t>
  </si>
  <si>
    <t>Timbre Pro-parques Nacionales.</t>
  </si>
  <si>
    <t>1.3.0.0.00.00.0.0.000</t>
  </si>
  <si>
    <t>INGRESOS NO TRIBUTARIOS</t>
  </si>
  <si>
    <t>1.3.1.0.00.00.0.0.000</t>
  </si>
  <si>
    <t>VENTA DE BIENES Y SERVICIOS</t>
  </si>
  <si>
    <t>1.3.1.1.00.00.0.0.000</t>
  </si>
  <si>
    <t>VENTA DE BIENES</t>
  </si>
  <si>
    <t>1.3.1.1.05.00.0.0.000</t>
  </si>
  <si>
    <t>Venta de agua</t>
  </si>
  <si>
    <t>1.3.1.1.09.00.0.0.000</t>
  </si>
  <si>
    <t>Venta de otros bienes</t>
  </si>
  <si>
    <t>1.3.1.2.00.00.0.0.000</t>
  </si>
  <si>
    <t>VENTA DE SERVICIOS</t>
  </si>
  <si>
    <t>1.3.1.2.04.00.0.0.000</t>
  </si>
  <si>
    <t>ALQUILERES</t>
  </si>
  <si>
    <t>1.3.1.2.04.01.0.0.000</t>
  </si>
  <si>
    <t>Alquiler de edificios e instalaciones</t>
  </si>
  <si>
    <t>1.3.1.2.05.00.0.0.000</t>
  </si>
  <si>
    <t>SERVICIOS COMUNITARIOS</t>
  </si>
  <si>
    <t>1.3.1.2.05.02.0.0.000</t>
  </si>
  <si>
    <t>Servicios de instalación y derivación de agua</t>
  </si>
  <si>
    <t>1.3.1.2.05.03.0.0.000</t>
  </si>
  <si>
    <t>Servicios de cementerio</t>
  </si>
  <si>
    <t>1.3.1.2.05.04.0.0.000</t>
  </si>
  <si>
    <t>Servicios de saneamiento ambiental</t>
  </si>
  <si>
    <t>1.3.1.2.05.04.1.0.000</t>
  </si>
  <si>
    <t>Servicios de recolección de basura</t>
  </si>
  <si>
    <t>1.3.1.2.05.04.2.0.000</t>
  </si>
  <si>
    <t>Servicios de aseo de vías y sitios públicos</t>
  </si>
  <si>
    <t>1.3.1.2.05.04.4.0.000</t>
  </si>
  <si>
    <t>Mantenimiento de parques y obras de ornato</t>
  </si>
  <si>
    <t>1.3.1.2.05.09.0.0.000</t>
  </si>
  <si>
    <t>Otros servicios comunitarios</t>
  </si>
  <si>
    <t>1.3.1.2.05.09.9.0.000</t>
  </si>
  <si>
    <t>1.3.1.2.05.09.9.1.000</t>
  </si>
  <si>
    <t>1.3.1.2.09.00.0.0.000</t>
  </si>
  <si>
    <t>OTROS SERVICIOS</t>
  </si>
  <si>
    <t>1.3.1.2.09.09.0.0.000</t>
  </si>
  <si>
    <t>Venta de otros servicios</t>
  </si>
  <si>
    <t>1.3.1.3.00.00.0.0.000</t>
  </si>
  <si>
    <t>DERECHOS ADMINISTRATIV0S</t>
  </si>
  <si>
    <t>1.3.1.3.02.00.0.0.000</t>
  </si>
  <si>
    <t>DERECHOS ADMINISTRATIVOS A OTROS SERVICIOS PÚBLICOS</t>
  </si>
  <si>
    <t>1.3.1.3.02.09.0.0.000</t>
  </si>
  <si>
    <t>Otros derechos administrativos a otros servicios públicos</t>
  </si>
  <si>
    <t>1.3.1.3.02.09.1.0.000</t>
  </si>
  <si>
    <t>Derechos de cementerio</t>
  </si>
  <si>
    <t>1.3.2.0.00.00.0.0.000</t>
  </si>
  <si>
    <t>INGRESOS DE LA PROPIEDAD</t>
  </si>
  <si>
    <t>1.3.2.3.00.00.0.0.000</t>
  </si>
  <si>
    <t>RENTA DE ACTIVOS FINANCIEROS</t>
  </si>
  <si>
    <t>1.3.2.3.03.00.0.0.000</t>
  </si>
  <si>
    <t>OTRAS RENTAS DE ACTIVOS FINANCIEROS</t>
  </si>
  <si>
    <t>1.3.2.3.03.01.0.0.000</t>
  </si>
  <si>
    <t>Intereses sobre cuentas corrientes y otros depósitos en Bancos Estatales</t>
  </si>
  <si>
    <t>1.3.3.0.00.00.0.0.000</t>
  </si>
  <si>
    <t>MULTAS, SANCIONES, REMATES Y CONFISCACIONES</t>
  </si>
  <si>
    <t>1.3.3.1.00.00.0.0.000</t>
  </si>
  <si>
    <t>MULTAS Y SANCIONES</t>
  </si>
  <si>
    <t>1.3.3.1.09.00.0.0.000</t>
  </si>
  <si>
    <t>Otras multas</t>
  </si>
  <si>
    <t>1.3.3.1.09.02.0.0.000</t>
  </si>
  <si>
    <t>Multas por infracción a la ley de construcciones</t>
  </si>
  <si>
    <t>1.3.3.1.09.09.0.0.000</t>
  </si>
  <si>
    <t>1.3.4.0.00.00.0.0.000</t>
  </si>
  <si>
    <t>INTERESES MORATORIOS</t>
  </si>
  <si>
    <t>1.3.4.1.00.00.0.0.000</t>
  </si>
  <si>
    <t>Intereses moratorios por atraso en pago de impuesto</t>
  </si>
  <si>
    <t>1.3.4.2.00.00.0.0.000</t>
  </si>
  <si>
    <t>Intereses moratorios por atraso en pago de bienes y servicios</t>
  </si>
  <si>
    <t>1.4.0.0.00.00.0.0.000</t>
  </si>
  <si>
    <t>1.4.1.0.00.00.0.0.000</t>
  </si>
  <si>
    <t>TRANSFERENCIAS CORRIENTES DEL SECTOR PUBLICO</t>
  </si>
  <si>
    <t>2.0.0.0.00.00.0.0.000</t>
  </si>
  <si>
    <t>INGRESOS DE CAPITAL</t>
  </si>
  <si>
    <t>2.4.0.0.00.00.0.0.000</t>
  </si>
  <si>
    <t>TRANSFERENCIAS DE CAPITAL</t>
  </si>
  <si>
    <t>2.4.1.0.00.00.0.0.000</t>
  </si>
  <si>
    <t>TRANSFERENCIAS DE CAPITAL DEL SECTOR PUBLICO</t>
  </si>
  <si>
    <t>2.4.1.1.00.00.0.0.000</t>
  </si>
  <si>
    <t>Transferencias de capital del Gobierno Central</t>
  </si>
  <si>
    <t>2.4.1.1.01.00.0.0.000</t>
  </si>
  <si>
    <t>Aporte del Gobierno Central, Ley 8114, para mantenimiento de la red vial cantonal</t>
  </si>
  <si>
    <t>1.3.1.2.05.01.0.0.000</t>
  </si>
  <si>
    <t>Servicios de alcantarillado sanitario y pluvial</t>
  </si>
  <si>
    <t>1.3.1.2.05.01.1.0.000</t>
  </si>
  <si>
    <t>Servicio de alcantarillado sanitario</t>
  </si>
  <si>
    <t>1.3.1.2.05.04.3.0.000</t>
  </si>
  <si>
    <t>Serivicios de depósito y tratamiento de basura</t>
  </si>
  <si>
    <t>1.3.4.9.00.00.0.0.000</t>
  </si>
  <si>
    <t>Otros intereses moratorios</t>
  </si>
  <si>
    <t>1.4.1.2.00.00.0.0.000</t>
  </si>
  <si>
    <t>Transferencias corrientes de Organos Desconcentrados</t>
  </si>
  <si>
    <t>Vías de comunicación</t>
  </si>
  <si>
    <t>Ingresos Tributarios</t>
  </si>
  <si>
    <t>Ingresos No Tributarios</t>
  </si>
  <si>
    <t>Transferencias Corrientes</t>
  </si>
  <si>
    <t>Transferencias de Capital</t>
  </si>
  <si>
    <t>Financiamiento Interno</t>
  </si>
  <si>
    <t xml:space="preserve"> RESUMEN  DE  EJECUCION DE INGRESOS  CONSOLIDADA </t>
  </si>
  <si>
    <t>5.02.99</t>
  </si>
  <si>
    <t>Otras construcciones, adiciones y mejoras</t>
  </si>
  <si>
    <t>791</t>
  </si>
  <si>
    <t>793</t>
  </si>
  <si>
    <t>795</t>
  </si>
  <si>
    <t>797</t>
  </si>
  <si>
    <t>1.4.1.2.02.00.0.0.000</t>
  </si>
  <si>
    <t>Aporte del Consejo Nacional de la Persona Joven</t>
  </si>
  <si>
    <t>798</t>
  </si>
  <si>
    <t>799</t>
  </si>
  <si>
    <t>Ingresos del Período</t>
  </si>
  <si>
    <t>22</t>
  </si>
  <si>
    <t>21</t>
  </si>
  <si>
    <t>Venta de Activos</t>
  </si>
  <si>
    <t>Servicio de Hidrantes</t>
  </si>
  <si>
    <t>INFORME DE EJECUCIÓN PRESUPUESTARIA</t>
  </si>
  <si>
    <t>Promoción Social (798) (Ley 8114)</t>
  </si>
  <si>
    <t>Mant. Caminos Pejibaye con Maquinaria Municipal (797) (Ley 8114)</t>
  </si>
  <si>
    <t>Mant. Caminos Juan Viñas con Maquinaria Municipal (795) (Ley 8114)</t>
  </si>
  <si>
    <t>Infraestructura Vial Mantenimiento (791) Ley 8114</t>
  </si>
  <si>
    <t>RELACION INGRESO-GASTO EN SERVICIOS COMUNITARIOS</t>
  </si>
  <si>
    <t>Detalle       Servicio</t>
  </si>
  <si>
    <t>Aseo de vías y sitios públicos</t>
  </si>
  <si>
    <t>Recolección de basura</t>
  </si>
  <si>
    <t>Depósito y tratamiento de desechos sólidos</t>
  </si>
  <si>
    <t>Acueducto</t>
  </si>
  <si>
    <t>Cementerio</t>
  </si>
  <si>
    <t>Parques y obras de ornato</t>
  </si>
  <si>
    <t>Ingreso estimado según tasa</t>
  </si>
  <si>
    <t>Otros ingresos relacionados con el servicio</t>
  </si>
  <si>
    <t xml:space="preserve"> - Derecho de cementerio</t>
  </si>
  <si>
    <t xml:space="preserve"> - Servicio de instalación de cañerías</t>
  </si>
  <si>
    <t>EGRESOS DE OPERACION DEL SERVICIO</t>
  </si>
  <si>
    <t>Gasto del servicio</t>
  </si>
  <si>
    <t>Gastos de administración</t>
  </si>
  <si>
    <t>Porcentaje % ( * )</t>
  </si>
  <si>
    <t>Egresos de operación del servicio (subtotal + gastos de administración)</t>
  </si>
  <si>
    <t>Fecha</t>
  </si>
  <si>
    <t>Compra de Maquinaria UTGVM (Servicio Deuda) (793)  (Ley 8114)</t>
  </si>
  <si>
    <t>Atención de Emergencias en caminos cantonales (799) (Ley 8114)</t>
  </si>
  <si>
    <t xml:space="preserve">Proyecto de Inversión Servicio de Recolección de Basura </t>
  </si>
  <si>
    <t>06-01</t>
  </si>
  <si>
    <t>SERVICIO ACUEDUCTOS</t>
  </si>
  <si>
    <t>06-02</t>
  </si>
  <si>
    <t>SERVICIO HIDRANTES</t>
  </si>
  <si>
    <t>HIDRANTES</t>
  </si>
  <si>
    <t>ACUEDUCTO</t>
  </si>
  <si>
    <t>UTGVM</t>
  </si>
  <si>
    <t>*</t>
  </si>
  <si>
    <t>Proyecto de Inversión Servicio Depósito y Tratamiento de basura</t>
  </si>
  <si>
    <t xml:space="preserve">Otros Útiles, materiales y suministros diversos </t>
  </si>
  <si>
    <t xml:space="preserve"> - Servicio de Hidrantes</t>
  </si>
  <si>
    <t xml:space="preserve"> - Venta de abono organico</t>
  </si>
  <si>
    <t>Proyecto de Inversión Servicio Acueducto</t>
  </si>
  <si>
    <t>GASTOS CORRIENTES</t>
  </si>
  <si>
    <t>TOTAL ACTIVIDAD</t>
  </si>
  <si>
    <t>1.1.1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</si>
  <si>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</si>
  <si>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</si>
  <si>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</si>
  <si>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</si>
  <si>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</si>
  <si>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</si>
  <si>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Adquisición de bienes y servicios</t>
  </si>
  <si>
    <t>2.2</t>
  </si>
  <si>
    <t>ADQUISICIÓN DE ACTIVOS</t>
  </si>
  <si>
    <t>2.1</t>
  </si>
  <si>
    <t>FORMACIÓN DE CAPITAL</t>
  </si>
  <si>
    <t>2.1.5</t>
  </si>
  <si>
    <t>Otras obras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</si>
  <si>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</si>
  <si>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</si>
  <si>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</si>
  <si>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</si>
  <si>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</si>
  <si>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</si>
  <si>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Total todos los programas</t>
  </si>
  <si>
    <t>1.1</t>
  </si>
  <si>
    <t>GASTOS DE CONSUMO</t>
  </si>
  <si>
    <t>1.2</t>
  </si>
  <si>
    <t>INTERESES</t>
  </si>
  <si>
    <t>1.2.1</t>
  </si>
  <si>
    <t>Internos</t>
  </si>
  <si>
    <t>GASTOS DE CAPITAL</t>
  </si>
  <si>
    <t>2.1.1</t>
  </si>
  <si>
    <t>Edificaciones</t>
  </si>
  <si>
    <t>2.1.2</t>
  </si>
  <si>
    <t>TRANSACCIONES FINANCIERAS</t>
  </si>
  <si>
    <t>3.3</t>
  </si>
  <si>
    <t>AMORTIZACIÓN</t>
  </si>
  <si>
    <t>3.3.1</t>
  </si>
  <si>
    <t>Amortización interna</t>
  </si>
  <si>
    <t>TOTAL PROGRAMA</t>
  </si>
  <si>
    <t>Multas varias (No declaracion de patentes y atraso licencias de licores)</t>
  </si>
  <si>
    <t>TOTAL ACUEDUCTO</t>
  </si>
  <si>
    <t>TOTAL PROYECTO</t>
  </si>
  <si>
    <t>Inspección de Proyectos y Mantenimiento de Caminos Vecinales  Tuc. *IBI-Cemen 2020*</t>
  </si>
  <si>
    <t>Infraestructura Comunal Dist. I Juan Viñas</t>
  </si>
  <si>
    <t>Infraestructura Comunal Dist. III Pejibaye</t>
  </si>
  <si>
    <t>Clasificador por Objeto del Gasto</t>
  </si>
  <si>
    <t>Clasificador Económico</t>
  </si>
  <si>
    <t>Consolidado</t>
  </si>
  <si>
    <t>0.02.03</t>
  </si>
  <si>
    <t>Disponibilidad laboral</t>
  </si>
  <si>
    <t>Restricción al ejercicio liberal de la profesión (Dedicación exclusiva)</t>
  </si>
  <si>
    <t>Detalle</t>
  </si>
  <si>
    <t>Monto</t>
  </si>
  <si>
    <t>Cod</t>
  </si>
  <si>
    <t>MATERIAÑES Y SUMINISTROS</t>
  </si>
  <si>
    <t>Pág 3</t>
  </si>
  <si>
    <t xml:space="preserve">INGRESOS EJECUCIÓN PRESUPUESTARIA  CONSOLIDADA </t>
  </si>
  <si>
    <t xml:space="preserve"> </t>
  </si>
  <si>
    <t xml:space="preserve">EGRESOS EJECUCIÓN PRESUPUESTARIA CONSOLIDADA </t>
  </si>
  <si>
    <t>Dirección Técnica y Estudios Progr III</t>
  </si>
  <si>
    <t>MUNICIPALIDAD DE JIMÉNEZ *SOLO JIMÉNEZ*</t>
  </si>
  <si>
    <t>Total de ingresos disponibles del periodo</t>
  </si>
  <si>
    <t xml:space="preserve"> Egresos  Proyectos (Programa III)</t>
  </si>
  <si>
    <t>Total de egresos del servicio</t>
  </si>
  <si>
    <t>Superávit o Déficit del período</t>
  </si>
  <si>
    <t>Superávit o Déficit Total</t>
  </si>
  <si>
    <t>Elaborado por: Trentino Mazza Corrales, Contador Municipal</t>
  </si>
  <si>
    <t xml:space="preserve">Dirección y Administración General </t>
  </si>
  <si>
    <t>1.04.05</t>
  </si>
  <si>
    <t>13</t>
  </si>
  <si>
    <t>933</t>
  </si>
  <si>
    <t>Servicio de energia electrica</t>
  </si>
  <si>
    <t>Informacion</t>
  </si>
  <si>
    <t>1.03.02</t>
  </si>
  <si>
    <t>Publicidad y propaganda</t>
  </si>
  <si>
    <t>Servicios informaticos</t>
  </si>
  <si>
    <t>"AGOSTO 2022"  DEL 1°  AL 31 DE AGOSTO 2022</t>
  </si>
  <si>
    <t>SERVICIO ALCANTARILLADO SANITARIO</t>
  </si>
  <si>
    <t>Pintado y Reparación de tapia Casa de la Cultura Tuc. (Fondo IBI)</t>
  </si>
  <si>
    <t>949</t>
  </si>
  <si>
    <t>Asfaltado Camino San Miguel MOPT/BID 3-04-030 (Ley 9329)</t>
  </si>
  <si>
    <t>923</t>
  </si>
  <si>
    <t>Reparación acera frente a Cruz Roja (IBI-Cemento)</t>
  </si>
  <si>
    <t>1.1.3</t>
  </si>
  <si>
    <t xml:space="preserve"> RESUMEN  DE  EJECUCION DE  INGRESOS - EGRESOS CONSOLIDADO  **ENERO A AGOSTO 2022*</t>
  </si>
  <si>
    <t>PRESUPUESTO</t>
  </si>
  <si>
    <t>POR INGRESAR / DISPONIBLE</t>
  </si>
  <si>
    <t>% EJECUTADO</t>
  </si>
  <si>
    <t>Ingresos y Egresos Reales del Período 2022</t>
  </si>
  <si>
    <t>Ingresos del Período 2022</t>
  </si>
  <si>
    <t>Egresos del Período 2022</t>
  </si>
  <si>
    <t>Diferencia Neta</t>
  </si>
  <si>
    <t>EJECUCIÓN DE INGRESOS ACUMULADA *CONSOLIDADA*</t>
  </si>
  <si>
    <t>AL 31-08-2022</t>
  </si>
  <si>
    <t>Partida</t>
  </si>
  <si>
    <t>1. Ingresos Tributarios</t>
  </si>
  <si>
    <t>2. Ingresos No Tributarios</t>
  </si>
  <si>
    <t>3. Venta de Activos</t>
  </si>
  <si>
    <t>4. Transferencias Corrientes</t>
  </si>
  <si>
    <t>5. Transferencias de Capital</t>
  </si>
  <si>
    <t>6. Financiamiento Interno</t>
  </si>
  <si>
    <t>7. Superavit Libre</t>
  </si>
  <si>
    <t>8. Superavit Específico</t>
  </si>
  <si>
    <t>Presupuesto Consolidado</t>
  </si>
  <si>
    <t>Ejecutado</t>
  </si>
  <si>
    <t>Total Ejecutado</t>
  </si>
  <si>
    <t>Por Ingresar</t>
  </si>
  <si>
    <t>% Ejecutado</t>
  </si>
  <si>
    <t>Jimenez</t>
  </si>
  <si>
    <t>Tucurrique</t>
  </si>
  <si>
    <t>EJECUCIÓN DE EGRESOS POR PARTIDA ACUMULADA *CONSOLIDADA*</t>
  </si>
  <si>
    <t>Disponible</t>
  </si>
  <si>
    <t xml:space="preserve">SERVICIOS </t>
  </si>
  <si>
    <t xml:space="preserve">INTERESES Y COMISIONES </t>
  </si>
  <si>
    <t xml:space="preserve">AMORTIZACION </t>
  </si>
  <si>
    <t>CUENTAS ESPECIALES</t>
  </si>
  <si>
    <t>EJECUCIÓN DE EGRESOS POR PROGRAMA ACUMULADA *CONSOLIDADA*</t>
  </si>
  <si>
    <t>Programa</t>
  </si>
  <si>
    <t xml:space="preserve">1. Dirección y Administración General </t>
  </si>
  <si>
    <t>2. Servicios Municipales</t>
  </si>
  <si>
    <t>3. Inversiones</t>
  </si>
  <si>
    <t>4. Partidas Específicas</t>
  </si>
  <si>
    <t>MUNICIPALIDAD  DE JIMÉNEZ  **SOLO JIMÉNEZ**</t>
  </si>
  <si>
    <t xml:space="preserve"> RESUMEN  DE  EJECUCION DE INGRESOS ENERO A AGOSTO 2022</t>
  </si>
  <si>
    <t>Presupuesto</t>
  </si>
  <si>
    <t>I Trimestre</t>
  </si>
  <si>
    <t>II Trimestre</t>
  </si>
  <si>
    <t>Julio y Agosto</t>
  </si>
  <si>
    <t>Total Ingresado</t>
  </si>
  <si>
    <t>% Ingresado</t>
  </si>
  <si>
    <t>Ingresos Propios</t>
  </si>
  <si>
    <t>DEL 1° ENERO AL 31 DE AGOSTO 2022</t>
  </si>
  <si>
    <t>Alcantarillado Sanitario</t>
  </si>
  <si>
    <t xml:space="preserve">  Más Ingresos Fondo liquidación periodo año anterior</t>
  </si>
  <si>
    <t>PENDIENTE DE COBRO MENSUAL "SOLO JIMÉNEZ"</t>
  </si>
  <si>
    <t>AÑO 2022</t>
  </si>
  <si>
    <t>Mes</t>
  </si>
  <si>
    <t>Total</t>
  </si>
  <si>
    <t>Variación</t>
  </si>
  <si>
    <t>Aumento o disminución</t>
  </si>
  <si>
    <t>Diciembre 2020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</si>
  <si>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</si>
  <si>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</si>
  <si>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</si>
  <si>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</si>
  <si>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</si>
  <si>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</si>
  <si>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</si>
  <si>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</si>
  <si>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Aumento de Diciembre 2021 a Agosto 2022</t>
  </si>
</sst>
</file>

<file path=xl/styles.xml><?xml version="1.0" encoding="utf-8"?>
<styleSheet xmlns="http://schemas.openxmlformats.org/spreadsheetml/2006/main">
  <numFmts count="24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₡&quot;#,##0_);\(&quot;₡&quot;#,##0\)"/>
    <numFmt numFmtId="171" formatCode="&quot;₡&quot;#,##0_);[Red]\(&quot;₡&quot;#,##0\)"/>
    <numFmt numFmtId="172" formatCode="&quot;₡&quot;#,##0.00_);\(&quot;₡&quot;#,##0.00\)"/>
    <numFmt numFmtId="173" formatCode="&quot;₡&quot;#,##0.00_);[Red]\(&quot;₡&quot;#,##0.00\)"/>
    <numFmt numFmtId="174" formatCode="_(&quot;₡&quot;* #,##0_);_(&quot;₡&quot;* \(#,##0\);_(&quot;₡&quot;* &quot;-&quot;_);_(@_)"/>
    <numFmt numFmtId="175" formatCode="_(* #,##0_);_(* \(#,##0\);_(* &quot;-&quot;_);_(@_)"/>
    <numFmt numFmtId="176" formatCode="_(&quot;₡&quot;* #,##0.00_);_(&quot;₡&quot;* \(#,##0.00\);_(&quot;₡&quot;* &quot;-&quot;??_);_(@_)"/>
    <numFmt numFmtId="177" formatCode="_(* #,##0.00_);_(* \(#,##0.00\);_(* &quot;-&quot;??_);_(@_)"/>
    <numFmt numFmtId="178" formatCode="#,##0.00_ ;[Red]\-#,##0.00\ "/>
    <numFmt numFmtId="179" formatCode="0.0%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26"/>
      <name val="Arial"/>
      <family val="2"/>
    </font>
    <font>
      <u val="single"/>
      <sz val="22"/>
      <name val="Arial"/>
      <family val="2"/>
    </font>
    <font>
      <u val="single"/>
      <sz val="22"/>
      <color indexed="8"/>
      <name val="Calibri"/>
      <family val="2"/>
    </font>
    <font>
      <b/>
      <u val="single"/>
      <sz val="22"/>
      <name val="Arial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b/>
      <i/>
      <sz val="9"/>
      <name val="Calibri"/>
      <family val="2"/>
    </font>
    <font>
      <b/>
      <sz val="9"/>
      <color indexed="9"/>
      <name val="Calibri"/>
      <family val="2"/>
    </font>
    <font>
      <b/>
      <sz val="14"/>
      <color indexed="8"/>
      <name val="Calibri"/>
      <family val="2"/>
    </font>
    <font>
      <b/>
      <i/>
      <u val="single"/>
      <sz val="9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sz val="16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2"/>
      <name val="Calibri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2"/>
      <color indexed="10"/>
      <name val="Calibri"/>
      <family val="2"/>
    </font>
    <font>
      <u val="single"/>
      <sz val="9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30"/>
      <name val="Calibri"/>
      <family val="2"/>
    </font>
    <font>
      <b/>
      <sz val="11"/>
      <color indexed="30"/>
      <name val="Calibri"/>
      <family val="2"/>
    </font>
    <font>
      <b/>
      <sz val="9"/>
      <color indexed="3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b/>
      <sz val="12"/>
      <color theme="0"/>
      <name val="Calibri"/>
      <family val="2"/>
    </font>
    <font>
      <sz val="8"/>
      <color theme="1"/>
      <name val="Calibri"/>
      <family val="2"/>
    </font>
    <font>
      <b/>
      <sz val="9"/>
      <color theme="0"/>
      <name val="Calibri"/>
      <family val="2"/>
    </font>
    <font>
      <b/>
      <sz val="14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0070C0"/>
      <name val="Calibri"/>
      <family val="2"/>
    </font>
    <font>
      <b/>
      <sz val="11"/>
      <color rgb="FF0070C0"/>
      <name val="Calibri"/>
      <family val="2"/>
    </font>
    <font>
      <b/>
      <sz val="9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theme="3" tint="-0.24997000396251678"/>
      </left>
      <right style="medium"/>
      <top style="medium">
        <color theme="3" tint="-0.24997000396251678"/>
      </top>
      <bottom style="medium"/>
    </border>
    <border>
      <left style="medium"/>
      <right style="medium"/>
      <top style="medium">
        <color theme="3" tint="-0.24997000396251678"/>
      </top>
      <bottom style="medium"/>
    </border>
    <border>
      <left style="medium"/>
      <right style="medium">
        <color theme="3" tint="-0.24997000396251678"/>
      </right>
      <top style="medium">
        <color theme="3" tint="-0.24997000396251678"/>
      </top>
      <bottom style="medium"/>
    </border>
    <border>
      <left style="medium">
        <color theme="3" tint="-0.24997000396251678"/>
      </left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>
        <color theme="3" tint="-0.24997000396251678"/>
      </right>
      <top style="medium"/>
      <bottom/>
    </border>
    <border>
      <left style="medium">
        <color theme="3" tint="-0.24997000396251678"/>
      </left>
      <right/>
      <top/>
      <bottom/>
    </border>
    <border>
      <left/>
      <right style="medium">
        <color theme="3" tint="-0.24997000396251678"/>
      </right>
      <top/>
      <bottom/>
    </border>
    <border>
      <left/>
      <right style="medium">
        <color theme="3" tint="-0.24997000396251678"/>
      </right>
      <top/>
      <bottom style="medium"/>
    </border>
    <border>
      <left style="medium">
        <color theme="3" tint="-0.24997000396251678"/>
      </left>
      <right/>
      <top style="medium"/>
      <bottom style="medium">
        <color theme="3" tint="-0.24997000396251678"/>
      </bottom>
    </border>
    <border>
      <left style="medium"/>
      <right/>
      <top style="medium"/>
      <bottom style="medium">
        <color theme="3" tint="-0.24997000396251678"/>
      </bottom>
    </border>
    <border>
      <left style="medium"/>
      <right style="medium">
        <color theme="3" tint="-0.24997000396251678"/>
      </right>
      <top style="medium"/>
      <bottom style="medium">
        <color theme="3" tint="-0.24997000396251678"/>
      </bottom>
    </border>
    <border>
      <left style="medium"/>
      <right style="medium"/>
      <top/>
      <bottom style="thin">
        <color theme="3" tint="-0.24997000396251678"/>
      </bottom>
    </border>
    <border>
      <left style="medium"/>
      <right style="thin">
        <color theme="3" tint="-0.24997000396251678"/>
      </right>
      <top style="medium"/>
      <bottom/>
    </border>
    <border>
      <left style="thin">
        <color theme="3" tint="-0.24997000396251678"/>
      </left>
      <right/>
      <top style="medium"/>
      <bottom/>
    </border>
    <border>
      <left/>
      <right style="thin">
        <color theme="3" tint="-0.24997000396251678"/>
      </right>
      <top style="medium"/>
      <bottom/>
    </border>
    <border>
      <left style="thin">
        <color theme="3" tint="-0.24997000396251678"/>
      </left>
      <right style="thin">
        <color theme="3" tint="-0.24997000396251678"/>
      </right>
      <top style="medium"/>
      <bottom/>
    </border>
    <border>
      <left style="medium"/>
      <right style="thin">
        <color theme="3" tint="-0.24997000396251678"/>
      </right>
      <top/>
      <bottom style="thin">
        <color theme="3" tint="-0.24997000396251678"/>
      </bottom>
    </border>
    <border>
      <left style="thin">
        <color theme="3" tint="-0.24997000396251678"/>
      </left>
      <right/>
      <top/>
      <bottom style="thin">
        <color theme="3" tint="-0.24997000396251678"/>
      </bottom>
    </border>
    <border>
      <left/>
      <right/>
      <top/>
      <bottom style="thin">
        <color theme="3" tint="-0.24997000396251678"/>
      </bottom>
    </border>
    <border>
      <left/>
      <right style="thin">
        <color theme="3" tint="-0.24997000396251678"/>
      </right>
      <top/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/>
      <bottom style="thin">
        <color theme="3" tint="-0.24997000396251678"/>
      </bottom>
    </border>
    <border>
      <left/>
      <right style="medium"/>
      <top/>
      <bottom style="thin">
        <color theme="3" tint="-0.24997000396251678"/>
      </bottom>
    </border>
    <border>
      <left style="thin">
        <color theme="3" tint="-0.24997000396251678"/>
      </left>
      <right style="medium"/>
      <top/>
      <bottom/>
    </border>
    <border>
      <left/>
      <right style="medium">
        <color theme="3" tint="-0.24997000396251678"/>
      </right>
      <top style="medium">
        <color theme="3" tint="-0.24997000396251678"/>
      </top>
      <bottom style="medium"/>
    </border>
    <border>
      <left/>
      <right style="medium"/>
      <top style="medium">
        <color theme="3" tint="-0.24997000396251678"/>
      </top>
      <bottom style="medium"/>
    </border>
    <border>
      <left style="thin">
        <color theme="3" tint="-0.24997000396251678"/>
      </left>
      <right/>
      <top/>
      <bottom/>
    </border>
    <border>
      <left/>
      <right style="thin">
        <color theme="3" tint="-0.24997000396251678"/>
      </right>
      <top/>
      <bottom/>
    </border>
    <border>
      <left style="thin">
        <color theme="3" tint="-0.24997000396251678"/>
      </left>
      <right style="medium"/>
      <top style="thin">
        <color theme="3" tint="-0.24997000396251678"/>
      </top>
      <bottom/>
    </border>
    <border>
      <left/>
      <right/>
      <top style="medium">
        <color theme="3" tint="-0.24997000396251678"/>
      </top>
      <bottom style="medium"/>
    </border>
    <border>
      <left style="medium"/>
      <right style="thin">
        <color theme="3" tint="-0.24997000396251678"/>
      </right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3" fillId="21" borderId="6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78" fillId="0" borderId="8" applyNumberFormat="0" applyFill="0" applyAlignment="0" applyProtection="0"/>
    <xf numFmtId="0" fontId="88" fillId="0" borderId="9" applyNumberFormat="0" applyFill="0" applyAlignment="0" applyProtection="0"/>
  </cellStyleXfs>
  <cellXfs count="72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vertical="center"/>
    </xf>
    <xf numFmtId="49" fontId="0" fillId="0" borderId="0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88" fillId="0" borderId="11" xfId="0" applyFont="1" applyBorder="1" applyAlignment="1">
      <alignment/>
    </xf>
    <xf numFmtId="4" fontId="88" fillId="0" borderId="11" xfId="0" applyNumberFormat="1" applyFont="1" applyBorder="1" applyAlignment="1">
      <alignment/>
    </xf>
    <xf numFmtId="9" fontId="88" fillId="0" borderId="12" xfId="56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10" fontId="88" fillId="0" borderId="12" xfId="56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 vertical="center"/>
    </xf>
    <xf numFmtId="9" fontId="88" fillId="0" borderId="12" xfId="56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" fontId="7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top" wrapText="1"/>
    </xf>
    <xf numFmtId="10" fontId="7" fillId="0" borderId="0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" fontId="7" fillId="0" borderId="13" xfId="0" applyNumberFormat="1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vertical="top" wrapText="1"/>
    </xf>
    <xf numFmtId="10" fontId="7" fillId="0" borderId="0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vertical="top" wrapText="1"/>
    </xf>
    <xf numFmtId="0" fontId="4" fillId="7" borderId="13" xfId="0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vertical="top" wrapText="1"/>
    </xf>
    <xf numFmtId="4" fontId="4" fillId="7" borderId="13" xfId="0" applyNumberFormat="1" applyFont="1" applyFill="1" applyBorder="1" applyAlignment="1" applyProtection="1">
      <alignment vertical="top" wrapText="1"/>
      <protection locked="0"/>
    </xf>
    <xf numFmtId="4" fontId="4" fillId="0" borderId="13" xfId="0" applyNumberFormat="1" applyFont="1" applyFill="1" applyBorder="1" applyAlignment="1" applyProtection="1">
      <alignment vertical="top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13" xfId="0" applyNumberFormat="1" applyFont="1" applyFill="1" applyBorder="1" applyAlignment="1" applyProtection="1">
      <alignment vertical="top" wrapText="1"/>
      <protection locked="0"/>
    </xf>
    <xf numFmtId="0" fontId="7" fillId="0" borderId="15" xfId="0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right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10" fontId="0" fillId="0" borderId="19" xfId="56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9" fontId="0" fillId="0" borderId="19" xfId="56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0" fontId="4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19" xfId="56" applyNumberFormat="1" applyFont="1" applyBorder="1" applyAlignment="1">
      <alignment horizontal="right" indent="2"/>
    </xf>
    <xf numFmtId="10" fontId="0" fillId="0" borderId="21" xfId="56" applyNumberFormat="1" applyFont="1" applyBorder="1" applyAlignment="1">
      <alignment horizontal="right" indent="2"/>
    </xf>
    <xf numFmtId="43" fontId="4" fillId="0" borderId="0" xfId="47" applyFont="1" applyFill="1" applyAlignment="1">
      <alignment/>
    </xf>
    <xf numFmtId="43" fontId="4" fillId="0" borderId="0" xfId="47" applyFont="1" applyFill="1" applyAlignment="1">
      <alignment vertical="center"/>
    </xf>
    <xf numFmtId="10" fontId="4" fillId="0" borderId="0" xfId="0" applyNumberFormat="1" applyFont="1" applyFill="1" applyAlignment="1">
      <alignment horizontal="right"/>
    </xf>
    <xf numFmtId="0" fontId="7" fillId="0" borderId="15" xfId="0" applyFont="1" applyFill="1" applyBorder="1" applyAlignment="1">
      <alignment horizontal="right"/>
    </xf>
    <xf numFmtId="10" fontId="7" fillId="0" borderId="13" xfId="56" applyNumberFormat="1" applyFont="1" applyFill="1" applyBorder="1" applyAlignment="1">
      <alignment horizontal="right" vertical="top" wrapText="1"/>
    </xf>
    <xf numFmtId="10" fontId="7" fillId="0" borderId="13" xfId="56" applyNumberFormat="1" applyFont="1" applyFill="1" applyBorder="1" applyAlignment="1">
      <alignment horizontal="right" vertical="center" wrapText="1"/>
    </xf>
    <xf numFmtId="10" fontId="4" fillId="0" borderId="13" xfId="56" applyNumberFormat="1" applyFont="1" applyFill="1" applyBorder="1" applyAlignment="1" applyProtection="1">
      <alignment horizontal="right" vertical="top" wrapText="1"/>
      <protection locked="0"/>
    </xf>
    <xf numFmtId="10" fontId="4" fillId="0" borderId="13" xfId="56" applyNumberFormat="1" applyFont="1" applyFill="1" applyBorder="1" applyAlignment="1">
      <alignment horizontal="right" vertical="top" wrapText="1"/>
    </xf>
    <xf numFmtId="10" fontId="4" fillId="7" borderId="13" xfId="56" applyNumberFormat="1" applyFont="1" applyFill="1" applyBorder="1" applyAlignment="1" applyProtection="1">
      <alignment horizontal="right" vertical="top" wrapText="1"/>
      <protection locked="0"/>
    </xf>
    <xf numFmtId="10" fontId="4" fillId="0" borderId="13" xfId="56" applyNumberFormat="1" applyFont="1" applyFill="1" applyBorder="1" applyAlignment="1" applyProtection="1">
      <alignment horizontal="right" vertical="top" wrapText="1"/>
      <protection/>
    </xf>
    <xf numFmtId="4" fontId="32" fillId="0" borderId="0" xfId="0" applyNumberFormat="1" applyFont="1" applyBorder="1" applyAlignment="1">
      <alignment horizontal="right" vertical="center"/>
    </xf>
    <xf numFmtId="0" fontId="89" fillId="0" borderId="0" xfId="0" applyFont="1" applyAlignment="1">
      <alignment vertical="center"/>
    </xf>
    <xf numFmtId="4" fontId="89" fillId="0" borderId="0" xfId="0" applyNumberFormat="1" applyFont="1" applyAlignment="1">
      <alignment vertical="center"/>
    </xf>
    <xf numFmtId="0" fontId="90" fillId="0" borderId="0" xfId="0" applyFont="1" applyAlignment="1">
      <alignment vertical="center"/>
    </xf>
    <xf numFmtId="4" fontId="90" fillId="0" borderId="0" xfId="0" applyNumberFormat="1" applyFont="1" applyAlignment="1">
      <alignment vertical="center"/>
    </xf>
    <xf numFmtId="0" fontId="90" fillId="0" borderId="0" xfId="0" applyFont="1" applyFill="1" applyAlignment="1">
      <alignment vertical="center"/>
    </xf>
    <xf numFmtId="1" fontId="91" fillId="0" borderId="0" xfId="0" applyNumberFormat="1" applyFont="1" applyFill="1" applyAlignment="1">
      <alignment horizontal="center" vertical="center"/>
    </xf>
    <xf numFmtId="1" fontId="91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" fontId="36" fillId="0" borderId="0" xfId="0" applyNumberFormat="1" applyFont="1" applyAlignment="1">
      <alignment vertical="center"/>
    </xf>
    <xf numFmtId="4" fontId="36" fillId="0" borderId="0" xfId="0" applyNumberFormat="1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36" fillId="0" borderId="22" xfId="0" applyFont="1" applyBorder="1" applyAlignment="1">
      <alignment horizontal="right" vertical="center"/>
    </xf>
    <xf numFmtId="4" fontId="36" fillId="0" borderId="23" xfId="0" applyNumberFormat="1" applyFont="1" applyBorder="1" applyAlignment="1">
      <alignment horizontal="right" vertical="center"/>
    </xf>
    <xf numFmtId="4" fontId="36" fillId="0" borderId="2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" fontId="38" fillId="0" borderId="0" xfId="0" applyNumberFormat="1" applyFont="1" applyBorder="1" applyAlignment="1">
      <alignment horizontal="right" vertical="center"/>
    </xf>
    <xf numFmtId="0" fontId="40" fillId="13" borderId="10" xfId="0" applyFont="1" applyFill="1" applyBorder="1" applyAlignment="1">
      <alignment vertical="center"/>
    </xf>
    <xf numFmtId="0" fontId="40" fillId="13" borderId="11" xfId="0" applyFont="1" applyFill="1" applyBorder="1" applyAlignment="1">
      <alignment vertical="center"/>
    </xf>
    <xf numFmtId="0" fontId="40" fillId="13" borderId="11" xfId="0" applyFont="1" applyFill="1" applyBorder="1" applyAlignment="1">
      <alignment vertical="center" wrapText="1"/>
    </xf>
    <xf numFmtId="0" fontId="39" fillId="0" borderId="0" xfId="0" applyFont="1" applyBorder="1" applyAlignment="1">
      <alignment horizontal="right" vertical="center"/>
    </xf>
    <xf numFmtId="0" fontId="38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 wrapText="1"/>
    </xf>
    <xf numFmtId="4" fontId="38" fillId="0" borderId="17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18" xfId="0" applyFont="1" applyBorder="1" applyAlignment="1">
      <alignment vertical="center"/>
    </xf>
    <xf numFmtId="49" fontId="38" fillId="33" borderId="0" xfId="0" applyNumberFormat="1" applyFont="1" applyFill="1" applyBorder="1" applyAlignment="1">
      <alignment vertical="center" wrapText="1"/>
    </xf>
    <xf numFmtId="49" fontId="38" fillId="33" borderId="18" xfId="0" applyNumberFormat="1" applyFont="1" applyFill="1" applyBorder="1" applyAlignment="1">
      <alignment horizontal="right" vertical="center"/>
    </xf>
    <xf numFmtId="49" fontId="38" fillId="33" borderId="0" xfId="0" applyNumberFormat="1" applyFont="1" applyFill="1" applyBorder="1" applyAlignment="1">
      <alignment vertical="center"/>
    </xf>
    <xf numFmtId="4" fontId="38" fillId="33" borderId="19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 wrapText="1"/>
    </xf>
    <xf numFmtId="0" fontId="37" fillId="0" borderId="18" xfId="0" applyFont="1" applyBorder="1" applyAlignment="1">
      <alignment horizontal="right" vertical="center"/>
    </xf>
    <xf numFmtId="0" fontId="37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37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4" fontId="36" fillId="0" borderId="0" xfId="0" applyNumberFormat="1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49" fontId="38" fillId="33" borderId="25" xfId="0" applyNumberFormat="1" applyFont="1" applyFill="1" applyBorder="1" applyAlignment="1">
      <alignment vertical="center" wrapText="1"/>
    </xf>
    <xf numFmtId="4" fontId="38" fillId="0" borderId="0" xfId="0" applyNumberFormat="1" applyFont="1" applyFill="1" applyBorder="1" applyAlignment="1">
      <alignment horizontal="right" vertical="center"/>
    </xf>
    <xf numFmtId="4" fontId="38" fillId="0" borderId="19" xfId="0" applyNumberFormat="1" applyFont="1" applyFill="1" applyBorder="1" applyAlignment="1">
      <alignment horizontal="right" vertical="center"/>
    </xf>
    <xf numFmtId="4" fontId="36" fillId="0" borderId="0" xfId="0" applyNumberFormat="1" applyFont="1" applyBorder="1" applyAlignment="1">
      <alignment horizontal="right" vertical="center"/>
    </xf>
    <xf numFmtId="0" fontId="38" fillId="0" borderId="18" xfId="0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 indent="1"/>
    </xf>
    <xf numFmtId="4" fontId="43" fillId="13" borderId="11" xfId="0" applyNumberFormat="1" applyFont="1" applyFill="1" applyBorder="1" applyAlignment="1">
      <alignment horizontal="right" vertical="center"/>
    </xf>
    <xf numFmtId="4" fontId="43" fillId="13" borderId="12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3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49" fontId="38" fillId="0" borderId="11" xfId="0" applyNumberFormat="1" applyFont="1" applyFill="1" applyBorder="1" applyAlignment="1">
      <alignment horizontal="center" vertical="center"/>
    </xf>
    <xf numFmtId="4" fontId="38" fillId="0" borderId="12" xfId="0" applyNumberFormat="1" applyFont="1" applyBorder="1" applyAlignment="1">
      <alignment horizontal="right" vertical="center"/>
    </xf>
    <xf numFmtId="0" fontId="37" fillId="0" borderId="20" xfId="0" applyFont="1" applyBorder="1" applyAlignment="1">
      <alignment horizontal="right"/>
    </xf>
    <xf numFmtId="0" fontId="37" fillId="0" borderId="15" xfId="0" applyFont="1" applyBorder="1" applyAlignment="1">
      <alignment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36" fillId="0" borderId="1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" fontId="38" fillId="0" borderId="19" xfId="0" applyNumberFormat="1" applyFont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" fontId="39" fillId="0" borderId="0" xfId="0" applyNumberFormat="1" applyFont="1" applyBorder="1" applyAlignment="1">
      <alignment horizontal="right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4" fontId="36" fillId="0" borderId="0" xfId="0" applyNumberFormat="1" applyFont="1" applyFill="1" applyBorder="1" applyAlignment="1">
      <alignment vertical="center"/>
    </xf>
    <xf numFmtId="4" fontId="36" fillId="0" borderId="0" xfId="0" applyNumberFormat="1" applyFont="1" applyFill="1" applyBorder="1" applyAlignment="1">
      <alignment horizontal="right" vertical="center"/>
    </xf>
    <xf numFmtId="49" fontId="36" fillId="0" borderId="11" xfId="0" applyNumberFormat="1" applyFont="1" applyFill="1" applyBorder="1" applyAlignment="1">
      <alignment horizontal="center" vertical="center"/>
    </xf>
    <xf numFmtId="49" fontId="44" fillId="0" borderId="15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right" vertical="center"/>
    </xf>
    <xf numFmtId="49" fontId="38" fillId="33" borderId="25" xfId="0" applyNumberFormat="1" applyFont="1" applyFill="1" applyBorder="1" applyAlignment="1">
      <alignment vertical="center"/>
    </xf>
    <xf numFmtId="4" fontId="38" fillId="33" borderId="17" xfId="0" applyNumberFormat="1" applyFont="1" applyFill="1" applyBorder="1" applyAlignment="1">
      <alignment horizontal="right" vertical="center"/>
    </xf>
    <xf numFmtId="4" fontId="3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92" fillId="0" borderId="18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 vertical="center"/>
    </xf>
    <xf numFmtId="49" fontId="38" fillId="33" borderId="0" xfId="0" applyNumberFormat="1" applyFont="1" applyFill="1" applyBorder="1" applyAlignment="1">
      <alignment horizontal="right" vertical="center"/>
    </xf>
    <xf numFmtId="4" fontId="38" fillId="33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 wrapText="1" indent="1"/>
    </xf>
    <xf numFmtId="49" fontId="44" fillId="0" borderId="0" xfId="0" applyNumberFormat="1" applyFont="1" applyBorder="1" applyAlignment="1">
      <alignment horizontal="left" vertical="center" wrapText="1" indent="1"/>
    </xf>
    <xf numFmtId="0" fontId="37" fillId="0" borderId="0" xfId="0" applyFont="1" applyBorder="1" applyAlignment="1">
      <alignment horizontal="right"/>
    </xf>
    <xf numFmtId="4" fontId="41" fillId="0" borderId="0" xfId="0" applyNumberFormat="1" applyFont="1" applyFill="1" applyBorder="1" applyAlignment="1">
      <alignment horizontal="right" vertical="center"/>
    </xf>
    <xf numFmtId="49" fontId="44" fillId="33" borderId="0" xfId="0" applyNumberFormat="1" applyFont="1" applyFill="1" applyBorder="1" applyAlignment="1">
      <alignment vertical="center"/>
    </xf>
    <xf numFmtId="49" fontId="44" fillId="0" borderId="0" xfId="0" applyNumberFormat="1" applyFont="1" applyBorder="1" applyAlignment="1">
      <alignment horizontal="right" vertical="center"/>
    </xf>
    <xf numFmtId="49" fontId="0" fillId="0" borderId="25" xfId="0" applyNumberFormat="1" applyFont="1" applyBorder="1" applyAlignment="1">
      <alignment vertical="center" wrapText="1"/>
    </xf>
    <xf numFmtId="4" fontId="44" fillId="0" borderId="19" xfId="0" applyNumberFormat="1" applyFont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horizontal="right" vertical="center"/>
    </xf>
    <xf numFmtId="4" fontId="38" fillId="0" borderId="0" xfId="0" applyNumberFormat="1" applyFont="1" applyFill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4" fontId="38" fillId="0" borderId="0" xfId="0" applyNumberFormat="1" applyFont="1" applyAlignment="1">
      <alignment horizontal="right" vertical="center"/>
    </xf>
    <xf numFmtId="49" fontId="44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4" fontId="44" fillId="0" borderId="12" xfId="0" applyNumberFormat="1" applyFont="1" applyBorder="1" applyAlignment="1">
      <alignment horizontal="right" vertical="center"/>
    </xf>
    <xf numFmtId="4" fontId="44" fillId="0" borderId="21" xfId="0" applyNumberFormat="1" applyFont="1" applyBorder="1" applyAlignment="1">
      <alignment horizontal="right" vertical="center"/>
    </xf>
    <xf numFmtId="4" fontId="44" fillId="0" borderId="0" xfId="0" applyNumberFormat="1" applyFont="1" applyBorder="1" applyAlignment="1">
      <alignment horizontal="right" vertical="center"/>
    </xf>
    <xf numFmtId="4" fontId="38" fillId="0" borderId="12" xfId="0" applyNumberFormat="1" applyFont="1" applyBorder="1" applyAlignment="1">
      <alignment horizontal="center" vertical="center"/>
    </xf>
    <xf numFmtId="4" fontId="89" fillId="0" borderId="0" xfId="0" applyNumberFormat="1" applyFont="1" applyAlignment="1">
      <alignment vertical="center" wrapText="1"/>
    </xf>
    <xf numFmtId="43" fontId="36" fillId="0" borderId="0" xfId="47" applyFont="1" applyAlignment="1">
      <alignment horizontal="center" vertical="center" wrapText="1"/>
    </xf>
    <xf numFmtId="49" fontId="7" fillId="3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43" fillId="33" borderId="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horizontal="left" vertical="center" wrapText="1" indent="1"/>
    </xf>
    <xf numFmtId="4" fontId="7" fillId="0" borderId="0" xfId="0" applyNumberFormat="1" applyFont="1" applyBorder="1" applyAlignment="1">
      <alignment horizontal="center" vertical="center"/>
    </xf>
    <xf numFmtId="10" fontId="0" fillId="0" borderId="0" xfId="56" applyNumberFormat="1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4" fontId="36" fillId="0" borderId="10" xfId="0" applyNumberFormat="1" applyFont="1" applyBorder="1" applyAlignment="1">
      <alignment vertical="center"/>
    </xf>
    <xf numFmtId="4" fontId="36" fillId="0" borderId="11" xfId="0" applyNumberFormat="1" applyFont="1" applyBorder="1" applyAlignment="1">
      <alignment vertical="center"/>
    </xf>
    <xf numFmtId="4" fontId="36" fillId="0" borderId="12" xfId="0" applyNumberFormat="1" applyFont="1" applyBorder="1" applyAlignment="1">
      <alignment vertical="center"/>
    </xf>
    <xf numFmtId="49" fontId="37" fillId="0" borderId="0" xfId="0" applyNumberFormat="1" applyFont="1" applyBorder="1" applyAlignment="1">
      <alignment vertical="center" wrapText="1"/>
    </xf>
    <xf numFmtId="10" fontId="3" fillId="0" borderId="0" xfId="0" applyNumberFormat="1" applyFont="1" applyFill="1" applyAlignment="1">
      <alignment/>
    </xf>
    <xf numFmtId="0" fontId="93" fillId="0" borderId="0" xfId="0" applyFont="1" applyAlignment="1">
      <alignment/>
    </xf>
    <xf numFmtId="0" fontId="93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left" vertical="center" wrapText="1" indent="1"/>
    </xf>
    <xf numFmtId="0" fontId="36" fillId="0" borderId="0" xfId="0" applyFont="1" applyBorder="1" applyAlignment="1">
      <alignment horizontal="right" vertical="center"/>
    </xf>
    <xf numFmtId="0" fontId="89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4" fontId="36" fillId="0" borderId="11" xfId="0" applyNumberFormat="1" applyFont="1" applyFill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4" fontId="37" fillId="0" borderId="0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4" fontId="48" fillId="33" borderId="0" xfId="0" applyNumberFormat="1" applyFont="1" applyFill="1" applyBorder="1" applyAlignment="1">
      <alignment vertical="center"/>
    </xf>
    <xf numFmtId="4" fontId="37" fillId="0" borderId="15" xfId="0" applyNumberFormat="1" applyFont="1" applyFill="1" applyBorder="1" applyAlignment="1">
      <alignment vertical="center"/>
    </xf>
    <xf numFmtId="4" fontId="89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horizontal="right" vertical="center"/>
    </xf>
    <xf numFmtId="0" fontId="94" fillId="0" borderId="0" xfId="0" applyFont="1" applyFill="1" applyBorder="1" applyAlignment="1">
      <alignment horizontal="center" vertical="center"/>
    </xf>
    <xf numFmtId="4" fontId="89" fillId="0" borderId="19" xfId="0" applyNumberFormat="1" applyFont="1" applyBorder="1" applyAlignment="1">
      <alignment horizontal="right" vertical="center"/>
    </xf>
    <xf numFmtId="4" fontId="36" fillId="33" borderId="19" xfId="0" applyNumberFormat="1" applyFont="1" applyFill="1" applyBorder="1" applyAlignment="1">
      <alignment horizontal="right" vertical="center"/>
    </xf>
    <xf numFmtId="4" fontId="37" fillId="33" borderId="0" xfId="0" applyNumberFormat="1" applyFont="1" applyFill="1" applyBorder="1" applyAlignment="1">
      <alignment horizontal="right" vertical="center"/>
    </xf>
    <xf numFmtId="4" fontId="37" fillId="0" borderId="0" xfId="0" applyNumberFormat="1" applyFont="1" applyFill="1" applyBorder="1" applyAlignment="1">
      <alignment vertical="center"/>
    </xf>
    <xf numFmtId="4" fontId="37" fillId="0" borderId="19" xfId="0" applyNumberFormat="1" applyFont="1" applyFill="1" applyBorder="1" applyAlignment="1">
      <alignment horizontal="right" vertical="center"/>
    </xf>
    <xf numFmtId="4" fontId="89" fillId="0" borderId="0" xfId="0" applyNumberFormat="1" applyFont="1" applyBorder="1" applyAlignment="1">
      <alignment horizontal="right" vertical="center"/>
    </xf>
    <xf numFmtId="4" fontId="89" fillId="0" borderId="15" xfId="0" applyNumberFormat="1" applyFont="1" applyBorder="1" applyAlignment="1">
      <alignment horizontal="right" vertical="center"/>
    </xf>
    <xf numFmtId="4" fontId="37" fillId="0" borderId="21" xfId="0" applyNumberFormat="1" applyFont="1" applyFill="1" applyBorder="1" applyAlignment="1">
      <alignment horizontal="right" vertical="center"/>
    </xf>
    <xf numFmtId="4" fontId="36" fillId="0" borderId="25" xfId="0" applyNumberFormat="1" applyFont="1" applyFill="1" applyBorder="1" applyAlignment="1">
      <alignment vertical="center"/>
    </xf>
    <xf numFmtId="4" fontId="37" fillId="0" borderId="19" xfId="0" applyNumberFormat="1" applyFont="1" applyBorder="1" applyAlignment="1">
      <alignment horizontal="right" vertical="center"/>
    </xf>
    <xf numFmtId="4" fontId="37" fillId="33" borderId="19" xfId="0" applyNumberFormat="1" applyFont="1" applyFill="1" applyBorder="1" applyAlignment="1">
      <alignment horizontal="right" vertical="center"/>
    </xf>
    <xf numFmtId="4" fontId="37" fillId="33" borderId="0" xfId="0" applyNumberFormat="1" applyFont="1" applyFill="1" applyBorder="1" applyAlignment="1">
      <alignment vertical="center"/>
    </xf>
    <xf numFmtId="4" fontId="36" fillId="0" borderId="12" xfId="0" applyNumberFormat="1" applyFont="1" applyBorder="1" applyAlignment="1">
      <alignment horizontal="center" vertical="center"/>
    </xf>
    <xf numFmtId="14" fontId="37" fillId="0" borderId="0" xfId="0" applyNumberFormat="1" applyFont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38" fillId="0" borderId="26" xfId="0" applyFont="1" applyBorder="1" applyAlignment="1">
      <alignment vertical="center"/>
    </xf>
    <xf numFmtId="4" fontId="36" fillId="33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0" fontId="36" fillId="13" borderId="11" xfId="0" applyFont="1" applyFill="1" applyBorder="1" applyAlignment="1">
      <alignment horizontal="right" vertical="center"/>
    </xf>
    <xf numFmtId="49" fontId="36" fillId="33" borderId="11" xfId="0" applyNumberFormat="1" applyFont="1" applyFill="1" applyBorder="1" applyAlignment="1">
      <alignment vertical="center"/>
    </xf>
    <xf numFmtId="1" fontId="91" fillId="0" borderId="13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49" fontId="36" fillId="0" borderId="0" xfId="0" applyNumberFormat="1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vertical="center"/>
    </xf>
    <xf numFmtId="43" fontId="0" fillId="0" borderId="0" xfId="47" applyFont="1" applyFill="1" applyAlignment="1">
      <alignment vertical="center"/>
    </xf>
    <xf numFmtId="49" fontId="43" fillId="0" borderId="0" xfId="0" applyNumberFormat="1" applyFont="1" applyFill="1" applyBorder="1" applyAlignment="1">
      <alignment horizontal="right" vertical="center"/>
    </xf>
    <xf numFmtId="4" fontId="51" fillId="0" borderId="0" xfId="0" applyNumberFormat="1" applyFont="1" applyBorder="1" applyAlignment="1">
      <alignment vertical="center"/>
    </xf>
    <xf numFmtId="0" fontId="36" fillId="13" borderId="12" xfId="0" applyFont="1" applyFill="1" applyBorder="1" applyAlignment="1">
      <alignment horizontal="right" vertical="center"/>
    </xf>
    <xf numFmtId="49" fontId="36" fillId="33" borderId="10" xfId="0" applyNumberFormat="1" applyFont="1" applyFill="1" applyBorder="1" applyAlignment="1">
      <alignment horizontal="right" vertical="center"/>
    </xf>
    <xf numFmtId="49" fontId="38" fillId="0" borderId="11" xfId="0" applyNumberFormat="1" applyFont="1" applyFill="1" applyBorder="1" applyAlignment="1">
      <alignment horizontal="left" vertical="center"/>
    </xf>
    <xf numFmtId="4" fontId="36" fillId="0" borderId="12" xfId="0" applyNumberFormat="1" applyFont="1" applyFill="1" applyBorder="1" applyAlignment="1">
      <alignment horizontal="right" vertical="center"/>
    </xf>
    <xf numFmtId="1" fontId="91" fillId="0" borderId="27" xfId="0" applyNumberFormat="1" applyFont="1" applyFill="1" applyBorder="1" applyAlignment="1">
      <alignment horizontal="center" vertical="center"/>
    </xf>
    <xf numFmtId="1" fontId="91" fillId="0" borderId="28" xfId="0" applyNumberFormat="1" applyFont="1" applyFill="1" applyBorder="1" applyAlignment="1">
      <alignment horizontal="center" vertical="center"/>
    </xf>
    <xf numFmtId="1" fontId="91" fillId="0" borderId="14" xfId="0" applyNumberFormat="1" applyFont="1" applyFill="1" applyBorder="1" applyAlignment="1">
      <alignment horizontal="center" vertical="center"/>
    </xf>
    <xf numFmtId="1" fontId="91" fillId="0" borderId="18" xfId="0" applyNumberFormat="1" applyFont="1" applyFill="1" applyBorder="1" applyAlignment="1">
      <alignment horizontal="center" vertical="center"/>
    </xf>
    <xf numFmtId="1" fontId="91" fillId="0" borderId="20" xfId="0" applyNumberFormat="1" applyFont="1" applyFill="1" applyBorder="1" applyAlignment="1">
      <alignment horizontal="center" vertical="center"/>
    </xf>
    <xf numFmtId="1" fontId="91" fillId="0" borderId="15" xfId="0" applyNumberFormat="1" applyFont="1" applyFill="1" applyBorder="1" applyAlignment="1">
      <alignment horizontal="center" vertical="center"/>
    </xf>
    <xf numFmtId="49" fontId="38" fillId="33" borderId="16" xfId="0" applyNumberFormat="1" applyFont="1" applyFill="1" applyBorder="1" applyAlignment="1">
      <alignment horizontal="right" vertical="center"/>
    </xf>
    <xf numFmtId="4" fontId="36" fillId="33" borderId="25" xfId="0" applyNumberFormat="1" applyFont="1" applyFill="1" applyBorder="1" applyAlignment="1">
      <alignment vertical="center"/>
    </xf>
    <xf numFmtId="4" fontId="36" fillId="33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4" fontId="36" fillId="33" borderId="19" xfId="0" applyNumberFormat="1" applyFont="1" applyFill="1" applyBorder="1" applyAlignment="1">
      <alignment vertical="center"/>
    </xf>
    <xf numFmtId="49" fontId="0" fillId="0" borderId="20" xfId="0" applyNumberFormat="1" applyFont="1" applyBorder="1" applyAlignment="1">
      <alignment horizontal="right" vertical="center"/>
    </xf>
    <xf numFmtId="4" fontId="89" fillId="0" borderId="15" xfId="0" applyNumberFormat="1" applyFont="1" applyBorder="1" applyAlignment="1">
      <alignment vertical="center"/>
    </xf>
    <xf numFmtId="0" fontId="37" fillId="0" borderId="20" xfId="0" applyFont="1" applyBorder="1" applyAlignment="1">
      <alignment horizontal="right" vertical="center"/>
    </xf>
    <xf numFmtId="0" fontId="38" fillId="0" borderId="0" xfId="0" applyFont="1" applyFill="1" applyBorder="1" applyAlignment="1">
      <alignment vertical="center" wrapText="1"/>
    </xf>
    <xf numFmtId="4" fontId="36" fillId="0" borderId="12" xfId="0" applyNumberFormat="1" applyFont="1" applyFill="1" applyBorder="1" applyAlignment="1">
      <alignment vertical="center"/>
    </xf>
    <xf numFmtId="49" fontId="38" fillId="0" borderId="25" xfId="0" applyNumberFormat="1" applyFont="1" applyFill="1" applyBorder="1" applyAlignment="1">
      <alignment horizontal="left" vertical="center"/>
    </xf>
    <xf numFmtId="0" fontId="38" fillId="0" borderId="25" xfId="0" applyFont="1" applyFill="1" applyBorder="1" applyAlignment="1">
      <alignment vertical="center" wrapText="1"/>
    </xf>
    <xf numFmtId="4" fontId="36" fillId="33" borderId="0" xfId="0" applyNumberFormat="1" applyFont="1" applyFill="1" applyBorder="1" applyAlignment="1">
      <alignment horizontal="right" vertical="center"/>
    </xf>
    <xf numFmtId="4" fontId="36" fillId="33" borderId="17" xfId="0" applyNumberFormat="1" applyFont="1" applyFill="1" applyBorder="1" applyAlignment="1">
      <alignment horizontal="right" vertical="center"/>
    </xf>
    <xf numFmtId="49" fontId="0" fillId="0" borderId="18" xfId="0" applyNumberFormat="1" applyBorder="1" applyAlignment="1">
      <alignment horizontal="right" vertical="center"/>
    </xf>
    <xf numFmtId="49" fontId="0" fillId="0" borderId="16" xfId="0" applyNumberFormat="1" applyFont="1" applyBorder="1" applyAlignment="1">
      <alignment horizontal="right" vertical="center"/>
    </xf>
    <xf numFmtId="4" fontId="89" fillId="0" borderId="25" xfId="0" applyNumberFormat="1" applyFont="1" applyBorder="1" applyAlignment="1">
      <alignment vertical="center"/>
    </xf>
    <xf numFmtId="4" fontId="37" fillId="0" borderId="17" xfId="0" applyNumberFormat="1" applyFont="1" applyBorder="1" applyAlignment="1">
      <alignment horizontal="right" vertical="center"/>
    </xf>
    <xf numFmtId="4" fontId="37" fillId="0" borderId="21" xfId="0" applyNumberFormat="1" applyFont="1" applyBorder="1" applyAlignment="1">
      <alignment horizontal="right" vertical="center"/>
    </xf>
    <xf numFmtId="0" fontId="52" fillId="13" borderId="10" xfId="0" applyFont="1" applyFill="1" applyBorder="1" applyAlignment="1">
      <alignment vertical="center"/>
    </xf>
    <xf numFmtId="49" fontId="43" fillId="13" borderId="11" xfId="0" applyNumberFormat="1" applyFont="1" applyFill="1" applyBorder="1" applyAlignment="1">
      <alignment horizontal="center" vertical="center"/>
    </xf>
    <xf numFmtId="0" fontId="43" fillId="13" borderId="11" xfId="0" applyFont="1" applyFill="1" applyBorder="1" applyAlignment="1">
      <alignment horizontal="center" vertical="center" wrapText="1"/>
    </xf>
    <xf numFmtId="4" fontId="48" fillId="13" borderId="11" xfId="0" applyNumberFormat="1" applyFont="1" applyFill="1" applyBorder="1" applyAlignment="1">
      <alignment horizontal="center" vertical="center"/>
    </xf>
    <xf numFmtId="4" fontId="48" fillId="13" borderId="12" xfId="0" applyNumberFormat="1" applyFont="1" applyFill="1" applyBorder="1" applyAlignment="1">
      <alignment horizontal="right" vertical="center"/>
    </xf>
    <xf numFmtId="4" fontId="43" fillId="13" borderId="10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horizontal="center" vertical="center" wrapText="1"/>
    </xf>
    <xf numFmtId="4" fontId="36" fillId="0" borderId="13" xfId="0" applyNumberFormat="1" applyFont="1" applyFill="1" applyBorder="1" applyAlignment="1">
      <alignment vertical="center"/>
    </xf>
    <xf numFmtId="4" fontId="36" fillId="33" borderId="27" xfId="0" applyNumberFormat="1" applyFont="1" applyFill="1" applyBorder="1" applyAlignment="1">
      <alignment horizontal="right" vertical="center"/>
    </xf>
    <xf numFmtId="4" fontId="37" fillId="0" borderId="28" xfId="0" applyNumberFormat="1" applyFont="1" applyBorder="1" applyAlignment="1">
      <alignment horizontal="right" vertical="center"/>
    </xf>
    <xf numFmtId="4" fontId="36" fillId="33" borderId="28" xfId="0" applyNumberFormat="1" applyFont="1" applyFill="1" applyBorder="1" applyAlignment="1">
      <alignment vertical="center"/>
    </xf>
    <xf numFmtId="4" fontId="37" fillId="0" borderId="14" xfId="0" applyNumberFormat="1" applyFont="1" applyBorder="1" applyAlignment="1">
      <alignment horizontal="right" vertical="center"/>
    </xf>
    <xf numFmtId="49" fontId="37" fillId="0" borderId="18" xfId="0" applyNumberFormat="1" applyFont="1" applyBorder="1" applyAlignment="1">
      <alignment horizontal="right"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9" fillId="0" borderId="18" xfId="0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right" vertical="center"/>
    </xf>
    <xf numFmtId="0" fontId="37" fillId="0" borderId="25" xfId="0" applyFont="1" applyBorder="1" applyAlignment="1">
      <alignment vertical="center"/>
    </xf>
    <xf numFmtId="4" fontId="44" fillId="0" borderId="17" xfId="0" applyNumberFormat="1" applyFont="1" applyBorder="1" applyAlignment="1">
      <alignment horizontal="right" vertical="center"/>
    </xf>
    <xf numFmtId="4" fontId="38" fillId="0" borderId="18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4" fontId="8" fillId="33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49" fontId="15" fillId="33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7" fillId="18" borderId="10" xfId="0" applyFont="1" applyFill="1" applyBorder="1" applyAlignment="1">
      <alignment vertical="center"/>
    </xf>
    <xf numFmtId="4" fontId="48" fillId="13" borderId="12" xfId="0" applyNumberFormat="1" applyFont="1" applyFill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7" fillId="0" borderId="12" xfId="0" applyNumberFormat="1" applyFont="1" applyBorder="1" applyAlignment="1">
      <alignment horizontal="right" vertical="center"/>
    </xf>
    <xf numFmtId="49" fontId="7" fillId="33" borderId="16" xfId="0" applyNumberFormat="1" applyFont="1" applyFill="1" applyBorder="1" applyAlignment="1">
      <alignment horizontal="right" vertical="center"/>
    </xf>
    <xf numFmtId="49" fontId="7" fillId="33" borderId="25" xfId="0" applyNumberFormat="1" applyFont="1" applyFill="1" applyBorder="1" applyAlignment="1">
      <alignment vertical="center"/>
    </xf>
    <xf numFmtId="4" fontId="8" fillId="33" borderId="25" xfId="0" applyNumberFormat="1" applyFont="1" applyFill="1" applyBorder="1" applyAlignment="1">
      <alignment vertical="center"/>
    </xf>
    <xf numFmtId="4" fontId="8" fillId="33" borderId="17" xfId="0" applyNumberFormat="1" applyFont="1" applyFill="1" applyBorder="1" applyAlignment="1">
      <alignment vertical="center"/>
    </xf>
    <xf numFmtId="49" fontId="15" fillId="33" borderId="18" xfId="0" applyNumberFormat="1" applyFont="1" applyFill="1" applyBorder="1" applyAlignment="1">
      <alignment horizontal="right" vertical="center"/>
    </xf>
    <xf numFmtId="4" fontId="8" fillId="33" borderId="19" xfId="0" applyNumberFormat="1" applyFont="1" applyFill="1" applyBorder="1" applyAlignment="1">
      <alignment vertical="center"/>
    </xf>
    <xf numFmtId="4" fontId="7" fillId="33" borderId="17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9" fontId="7" fillId="33" borderId="18" xfId="0" applyNumberFormat="1" applyFont="1" applyFill="1" applyBorder="1" applyAlignment="1">
      <alignment horizontal="right" vertical="center"/>
    </xf>
    <xf numFmtId="4" fontId="7" fillId="33" borderId="19" xfId="0" applyNumberFormat="1" applyFont="1" applyFill="1" applyBorder="1" applyAlignment="1">
      <alignment horizontal="right" vertical="center"/>
    </xf>
    <xf numFmtId="4" fontId="44" fillId="0" borderId="19" xfId="0" applyNumberFormat="1" applyFont="1" applyFill="1" applyBorder="1" applyAlignment="1">
      <alignment horizontal="right" vertical="center"/>
    </xf>
    <xf numFmtId="0" fontId="38" fillId="11" borderId="10" xfId="0" applyFont="1" applyFill="1" applyBorder="1" applyAlignment="1">
      <alignment vertical="center"/>
    </xf>
    <xf numFmtId="49" fontId="38" fillId="11" borderId="11" xfId="0" applyNumberFormat="1" applyFont="1" applyFill="1" applyBorder="1" applyAlignment="1">
      <alignment horizontal="center" vertical="center"/>
    </xf>
    <xf numFmtId="4" fontId="36" fillId="0" borderId="11" xfId="0" applyNumberFormat="1" applyFont="1" applyBorder="1" applyAlignment="1">
      <alignment horizontal="right" vertical="center"/>
    </xf>
    <xf numFmtId="4" fontId="36" fillId="0" borderId="12" xfId="0" applyNumberFormat="1" applyFont="1" applyBorder="1" applyAlignment="1">
      <alignment horizontal="right" vertical="center"/>
    </xf>
    <xf numFmtId="4" fontId="36" fillId="33" borderId="25" xfId="0" applyNumberFormat="1" applyFont="1" applyFill="1" applyBorder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 wrapText="1" indent="1"/>
    </xf>
    <xf numFmtId="4" fontId="44" fillId="0" borderId="17" xfId="0" applyNumberFormat="1" applyFont="1" applyFill="1" applyBorder="1" applyAlignment="1">
      <alignment horizontal="right" vertical="center"/>
    </xf>
    <xf numFmtId="4" fontId="44" fillId="0" borderId="21" xfId="0" applyNumberFormat="1" applyFont="1" applyFill="1" applyBorder="1" applyAlignment="1">
      <alignment horizontal="right" vertical="center"/>
    </xf>
    <xf numFmtId="49" fontId="44" fillId="33" borderId="25" xfId="0" applyNumberFormat="1" applyFont="1" applyFill="1" applyBorder="1" applyAlignment="1">
      <alignment vertical="center"/>
    </xf>
    <xf numFmtId="4" fontId="37" fillId="33" borderId="25" xfId="0" applyNumberFormat="1" applyFont="1" applyFill="1" applyBorder="1" applyAlignment="1">
      <alignment horizontal="right" vertical="center"/>
    </xf>
    <xf numFmtId="4" fontId="37" fillId="33" borderId="17" xfId="0" applyNumberFormat="1" applyFont="1" applyFill="1" applyBorder="1" applyAlignment="1">
      <alignment horizontal="right" vertical="center"/>
    </xf>
    <xf numFmtId="49" fontId="44" fillId="33" borderId="18" xfId="0" applyNumberFormat="1" applyFont="1" applyFill="1" applyBorder="1" applyAlignment="1">
      <alignment horizontal="right" vertical="center"/>
    </xf>
    <xf numFmtId="49" fontId="44" fillId="0" borderId="18" xfId="0" applyNumberFormat="1" applyFont="1" applyBorder="1" applyAlignment="1">
      <alignment horizontal="right" vertical="center"/>
    </xf>
    <xf numFmtId="49" fontId="44" fillId="0" borderId="20" xfId="0" applyNumberFormat="1" applyFont="1" applyBorder="1" applyAlignment="1">
      <alignment horizontal="right" vertical="center"/>
    </xf>
    <xf numFmtId="4" fontId="41" fillId="0" borderId="18" xfId="0" applyNumberFormat="1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horizontal="left" vertical="center" wrapText="1"/>
    </xf>
    <xf numFmtId="49" fontId="44" fillId="33" borderId="16" xfId="0" applyNumberFormat="1" applyFont="1" applyFill="1" applyBorder="1" applyAlignment="1">
      <alignment horizontal="right" vertical="center"/>
    </xf>
    <xf numFmtId="0" fontId="37" fillId="0" borderId="18" xfId="0" applyFont="1" applyBorder="1" applyAlignment="1">
      <alignment horizontal="right"/>
    </xf>
    <xf numFmtId="49" fontId="0" fillId="0" borderId="20" xfId="0" applyNumberFormat="1" applyBorder="1" applyAlignment="1">
      <alignment horizontal="right" vertical="center"/>
    </xf>
    <xf numFmtId="0" fontId="38" fillId="34" borderId="10" xfId="0" applyFont="1" applyFill="1" applyBorder="1" applyAlignment="1">
      <alignment vertical="center"/>
    </xf>
    <xf numFmtId="49" fontId="38" fillId="34" borderId="11" xfId="0" applyNumberFormat="1" applyFont="1" applyFill="1" applyBorder="1" applyAlignment="1">
      <alignment horizontal="center" vertical="center"/>
    </xf>
    <xf numFmtId="49" fontId="44" fillId="0" borderId="20" xfId="0" applyNumberFormat="1" applyFont="1" applyBorder="1" applyAlignment="1">
      <alignment horizontal="right"/>
    </xf>
    <xf numFmtId="49" fontId="44" fillId="0" borderId="15" xfId="0" applyNumberFormat="1" applyFont="1" applyBorder="1" applyAlignment="1">
      <alignment horizontal="left" indent="1"/>
    </xf>
    <xf numFmtId="4" fontId="89" fillId="0" borderId="21" xfId="0" applyNumberFormat="1" applyFont="1" applyBorder="1" applyAlignment="1">
      <alignment horizontal="right" vertical="center"/>
    </xf>
    <xf numFmtId="0" fontId="38" fillId="35" borderId="10" xfId="0" applyFont="1" applyFill="1" applyBorder="1" applyAlignment="1">
      <alignment vertical="center"/>
    </xf>
    <xf numFmtId="49" fontId="38" fillId="35" borderId="11" xfId="0" applyNumberFormat="1" applyFont="1" applyFill="1" applyBorder="1" applyAlignment="1">
      <alignment horizontal="center" vertical="center"/>
    </xf>
    <xf numFmtId="0" fontId="38" fillId="35" borderId="11" xfId="0" applyFont="1" applyFill="1" applyBorder="1" applyAlignment="1">
      <alignment horizontal="left" vertical="center"/>
    </xf>
    <xf numFmtId="4" fontId="36" fillId="35" borderId="11" xfId="0" applyNumberFormat="1" applyFont="1" applyFill="1" applyBorder="1" applyAlignment="1">
      <alignment vertical="center"/>
    </xf>
    <xf numFmtId="4" fontId="36" fillId="35" borderId="12" xfId="0" applyNumberFormat="1" applyFont="1" applyFill="1" applyBorder="1" applyAlignment="1">
      <alignment vertical="center"/>
    </xf>
    <xf numFmtId="0" fontId="38" fillId="35" borderId="10" xfId="0" applyFont="1" applyFill="1" applyBorder="1" applyAlignment="1">
      <alignment horizontal="left" vertical="center"/>
    </xf>
    <xf numFmtId="4" fontId="37" fillId="33" borderId="25" xfId="0" applyNumberFormat="1" applyFont="1" applyFill="1" applyBorder="1" applyAlignment="1">
      <alignment vertical="center"/>
    </xf>
    <xf numFmtId="4" fontId="37" fillId="33" borderId="17" xfId="0" applyNumberFormat="1" applyFont="1" applyFill="1" applyBorder="1" applyAlignment="1">
      <alignment vertical="center"/>
    </xf>
    <xf numFmtId="4" fontId="37" fillId="33" borderId="19" xfId="0" applyNumberFormat="1" applyFont="1" applyFill="1" applyBorder="1" applyAlignment="1">
      <alignment vertical="center"/>
    </xf>
    <xf numFmtId="49" fontId="0" fillId="0" borderId="18" xfId="0" applyNumberFormat="1" applyFill="1" applyBorder="1" applyAlignment="1">
      <alignment horizontal="right" vertical="center"/>
    </xf>
    <xf numFmtId="49" fontId="0" fillId="0" borderId="20" xfId="0" applyNumberFormat="1" applyFill="1" applyBorder="1" applyAlignment="1">
      <alignment horizontal="right" vertical="center"/>
    </xf>
    <xf numFmtId="49" fontId="0" fillId="0" borderId="15" xfId="0" applyNumberFormat="1" applyFill="1" applyBorder="1" applyAlignment="1">
      <alignment horizontal="left" vertical="center" wrapText="1" indent="1"/>
    </xf>
    <xf numFmtId="49" fontId="43" fillId="33" borderId="16" xfId="0" applyNumberFormat="1" applyFont="1" applyFill="1" applyBorder="1" applyAlignment="1">
      <alignment horizontal="right" vertical="center"/>
    </xf>
    <xf numFmtId="49" fontId="43" fillId="33" borderId="25" xfId="0" applyNumberFormat="1" applyFont="1" applyFill="1" applyBorder="1" applyAlignment="1">
      <alignment vertical="center"/>
    </xf>
    <xf numFmtId="4" fontId="48" fillId="33" borderId="25" xfId="0" applyNumberFormat="1" applyFont="1" applyFill="1" applyBorder="1" applyAlignment="1">
      <alignment vertical="center"/>
    </xf>
    <xf numFmtId="4" fontId="48" fillId="33" borderId="17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49" fontId="44" fillId="0" borderId="15" xfId="0" applyNumberFormat="1" applyFont="1" applyBorder="1" applyAlignment="1">
      <alignment horizontal="left" vertical="center" wrapText="1" indent="1"/>
    </xf>
    <xf numFmtId="49" fontId="38" fillId="0" borderId="16" xfId="0" applyNumberFormat="1" applyFont="1" applyFill="1" applyBorder="1" applyAlignment="1">
      <alignment horizontal="right" vertical="center"/>
    </xf>
    <xf numFmtId="49" fontId="38" fillId="0" borderId="25" xfId="0" applyNumberFormat="1" applyFont="1" applyFill="1" applyBorder="1" applyAlignment="1">
      <alignment vertical="center"/>
    </xf>
    <xf numFmtId="4" fontId="38" fillId="0" borderId="17" xfId="0" applyNumberFormat="1" applyFont="1" applyFill="1" applyBorder="1" applyAlignment="1">
      <alignment horizontal="right" vertical="center"/>
    </xf>
    <xf numFmtId="1" fontId="91" fillId="0" borderId="0" xfId="0" applyNumberFormat="1" applyFont="1" applyBorder="1" applyAlignment="1">
      <alignment horizontal="center" vertical="center"/>
    </xf>
    <xf numFmtId="49" fontId="43" fillId="33" borderId="18" xfId="0" applyNumberFormat="1" applyFont="1" applyFill="1" applyBorder="1" applyAlignment="1">
      <alignment horizontal="right" vertical="center"/>
    </xf>
    <xf numFmtId="4" fontId="48" fillId="33" borderId="19" xfId="0" applyNumberFormat="1" applyFont="1" applyFill="1" applyBorder="1" applyAlignment="1">
      <alignment vertical="center"/>
    </xf>
    <xf numFmtId="4" fontId="39" fillId="0" borderId="18" xfId="0" applyNumberFormat="1" applyFont="1" applyBorder="1" applyAlignment="1">
      <alignment horizontal="right" vertical="center"/>
    </xf>
    <xf numFmtId="0" fontId="53" fillId="13" borderId="10" xfId="0" applyFont="1" applyFill="1" applyBorder="1" applyAlignment="1">
      <alignment vertical="center"/>
    </xf>
    <xf numFmtId="49" fontId="54" fillId="13" borderId="11" xfId="0" applyNumberFormat="1" applyFont="1" applyFill="1" applyBorder="1" applyAlignment="1">
      <alignment horizontal="center" vertical="center"/>
    </xf>
    <xf numFmtId="0" fontId="54" fillId="13" borderId="11" xfId="0" applyFont="1" applyFill="1" applyBorder="1" applyAlignment="1">
      <alignment horizontal="center" vertical="center"/>
    </xf>
    <xf numFmtId="4" fontId="36" fillId="0" borderId="11" xfId="0" applyNumberFormat="1" applyFont="1" applyBorder="1" applyAlignment="1">
      <alignment horizontal="center" vertical="center"/>
    </xf>
    <xf numFmtId="4" fontId="38" fillId="0" borderId="11" xfId="0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right" vertical="center"/>
    </xf>
    <xf numFmtId="4" fontId="7" fillId="0" borderId="25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49" fontId="4" fillId="0" borderId="18" xfId="0" applyNumberFormat="1" applyFont="1" applyBorder="1" applyAlignment="1">
      <alignment horizontal="left" vertical="center" indent="2"/>
    </xf>
    <xf numFmtId="0" fontId="0" fillId="0" borderId="18" xfId="0" applyBorder="1" applyAlignment="1">
      <alignment horizontal="left" indent="2"/>
    </xf>
    <xf numFmtId="0" fontId="0" fillId="0" borderId="18" xfId="0" applyFill="1" applyBorder="1" applyAlignment="1">
      <alignment horizontal="left" indent="2"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center" vertical="center"/>
    </xf>
    <xf numFmtId="0" fontId="88" fillId="0" borderId="10" xfId="0" applyFont="1" applyFill="1" applyBorder="1" applyAlignment="1">
      <alignment horizontal="left"/>
    </xf>
    <xf numFmtId="10" fontId="88" fillId="0" borderId="11" xfId="56" applyNumberFormat="1" applyFont="1" applyBorder="1" applyAlignment="1">
      <alignment horizontal="center"/>
    </xf>
    <xf numFmtId="0" fontId="88" fillId="0" borderId="10" xfId="0" applyFont="1" applyBorder="1" applyAlignment="1">
      <alignment/>
    </xf>
    <xf numFmtId="9" fontId="88" fillId="0" borderId="11" xfId="56" applyFont="1" applyBorder="1" applyAlignment="1">
      <alignment horizontal="center"/>
    </xf>
    <xf numFmtId="9" fontId="0" fillId="0" borderId="0" xfId="56" applyFont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10" fontId="0" fillId="0" borderId="15" xfId="56" applyNumberFormat="1" applyFont="1" applyBorder="1" applyAlignment="1">
      <alignment horizontal="center"/>
    </xf>
    <xf numFmtId="9" fontId="0" fillId="0" borderId="15" xfId="56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9" fontId="0" fillId="0" borderId="0" xfId="56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9" fontId="88" fillId="0" borderId="11" xfId="56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4" fontId="95" fillId="0" borderId="0" xfId="0" applyNumberFormat="1" applyFont="1" applyAlignment="1">
      <alignment horizontal="center"/>
    </xf>
    <xf numFmtId="0" fontId="9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10" borderId="10" xfId="0" applyFont="1" applyFill="1" applyBorder="1" applyAlignment="1">
      <alignment horizontal="center" vertical="center"/>
    </xf>
    <xf numFmtId="0" fontId="45" fillId="10" borderId="11" xfId="0" applyFont="1" applyFill="1" applyBorder="1" applyAlignment="1">
      <alignment horizontal="center" vertical="center"/>
    </xf>
    <xf numFmtId="0" fontId="45" fillId="10" borderId="12" xfId="0" applyFont="1" applyFill="1" applyBorder="1" applyAlignment="1">
      <alignment horizontal="center" vertical="center"/>
    </xf>
    <xf numFmtId="0" fontId="45" fillId="11" borderId="10" xfId="0" applyFont="1" applyFill="1" applyBorder="1" applyAlignment="1">
      <alignment horizontal="center" vertical="center"/>
    </xf>
    <xf numFmtId="0" fontId="45" fillId="11" borderId="11" xfId="0" applyFont="1" applyFill="1" applyBorder="1" applyAlignment="1">
      <alignment horizontal="center" vertical="center"/>
    </xf>
    <xf numFmtId="0" fontId="45" fillId="11" borderId="12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9" fontId="7" fillId="18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0" fontId="9" fillId="0" borderId="20" xfId="0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4" fontId="3" fillId="0" borderId="21" xfId="0" applyNumberFormat="1" applyFont="1" applyBorder="1" applyAlignment="1">
      <alignment horizontal="right" vertical="center"/>
    </xf>
    <xf numFmtId="0" fontId="40" fillId="12" borderId="10" xfId="0" applyFont="1" applyFill="1" applyBorder="1" applyAlignment="1">
      <alignment vertical="center"/>
    </xf>
    <xf numFmtId="49" fontId="40" fillId="12" borderId="11" xfId="0" applyNumberFormat="1" applyFont="1" applyFill="1" applyBorder="1" applyAlignment="1">
      <alignment horizontal="center" vertical="center"/>
    </xf>
    <xf numFmtId="0" fontId="40" fillId="12" borderId="11" xfId="0" applyFont="1" applyFill="1" applyBorder="1" applyAlignment="1">
      <alignment horizontal="left" vertical="center"/>
    </xf>
    <xf numFmtId="4" fontId="40" fillId="12" borderId="11" xfId="0" applyNumberFormat="1" applyFont="1" applyFill="1" applyBorder="1" applyAlignment="1">
      <alignment vertical="center"/>
    </xf>
    <xf numFmtId="4" fontId="40" fillId="12" borderId="12" xfId="0" applyNumberFormat="1" applyFont="1" applyFill="1" applyBorder="1" applyAlignment="1">
      <alignment vertical="center"/>
    </xf>
    <xf numFmtId="1" fontId="79" fillId="0" borderId="13" xfId="0" applyNumberFormat="1" applyFont="1" applyFill="1" applyBorder="1" applyAlignment="1">
      <alignment horizontal="center" vertical="center"/>
    </xf>
    <xf numFmtId="49" fontId="40" fillId="12" borderId="10" xfId="0" applyNumberFormat="1" applyFont="1" applyFill="1" applyBorder="1" applyAlignment="1">
      <alignment horizontal="center" vertical="center"/>
    </xf>
    <xf numFmtId="0" fontId="40" fillId="10" borderId="10" xfId="0" applyFont="1" applyFill="1" applyBorder="1" applyAlignment="1">
      <alignment vertical="center"/>
    </xf>
    <xf numFmtId="49" fontId="40" fillId="10" borderId="11" xfId="0" applyNumberFormat="1" applyFont="1" applyFill="1" applyBorder="1" applyAlignment="1">
      <alignment horizontal="center" vertical="center"/>
    </xf>
    <xf numFmtId="0" fontId="40" fillId="10" borderId="11" xfId="0" applyFont="1" applyFill="1" applyBorder="1" applyAlignment="1">
      <alignment horizontal="left" vertical="center"/>
    </xf>
    <xf numFmtId="4" fontId="40" fillId="10" borderId="11" xfId="0" applyNumberFormat="1" applyFont="1" applyFill="1" applyBorder="1" applyAlignment="1">
      <alignment vertical="center"/>
    </xf>
    <xf numFmtId="1" fontId="79" fillId="10" borderId="13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right" vertical="center"/>
    </xf>
    <xf numFmtId="4" fontId="40" fillId="10" borderId="12" xfId="0" applyNumberFormat="1" applyFont="1" applyFill="1" applyBorder="1" applyAlignment="1">
      <alignment vertical="center"/>
    </xf>
    <xf numFmtId="49" fontId="0" fillId="0" borderId="25" xfId="0" applyNumberFormat="1" applyFont="1" applyBorder="1" applyAlignment="1">
      <alignment horizontal="left" vertical="center" wrapText="1" indent="1"/>
    </xf>
    <xf numFmtId="1" fontId="91" fillId="0" borderId="16" xfId="0" applyNumberFormat="1" applyFont="1" applyFill="1" applyBorder="1" applyAlignment="1">
      <alignment horizontal="center" vertical="center"/>
    </xf>
    <xf numFmtId="49" fontId="38" fillId="11" borderId="25" xfId="0" applyNumberFormat="1" applyFont="1" applyFill="1" applyBorder="1" applyAlignment="1">
      <alignment horizontal="center" vertical="center"/>
    </xf>
    <xf numFmtId="0" fontId="38" fillId="0" borderId="25" xfId="0" applyFont="1" applyBorder="1" applyAlignment="1">
      <alignment horizontal="left" vertical="center" wrapText="1"/>
    </xf>
    <xf numFmtId="4" fontId="36" fillId="0" borderId="25" xfId="0" applyNumberFormat="1" applyFont="1" applyBorder="1" applyAlignment="1">
      <alignment horizontal="right" vertical="center"/>
    </xf>
    <xf numFmtId="4" fontId="36" fillId="0" borderId="17" xfId="0" applyNumberFormat="1" applyFont="1" applyBorder="1" applyAlignment="1">
      <alignment horizontal="right" vertical="center"/>
    </xf>
    <xf numFmtId="49" fontId="0" fillId="0" borderId="15" xfId="0" applyNumberFormat="1" applyBorder="1" applyAlignment="1">
      <alignment horizontal="left" vertical="center" wrapText="1" inden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7" fillId="0" borderId="16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4" fontId="55" fillId="0" borderId="18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4" fontId="40" fillId="0" borderId="18" xfId="0" applyNumberFormat="1" applyFont="1" applyBorder="1" applyAlignment="1">
      <alignment horizontal="center"/>
    </xf>
    <xf numFmtId="4" fontId="40" fillId="0" borderId="0" xfId="0" applyNumberFormat="1" applyFont="1" applyBorder="1" applyAlignment="1">
      <alignment horizontal="center"/>
    </xf>
    <xf numFmtId="4" fontId="40" fillId="0" borderId="19" xfId="0" applyNumberFormat="1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44" fillId="0" borderId="20" xfId="0" applyFont="1" applyBorder="1" applyAlignment="1">
      <alignment/>
    </xf>
    <xf numFmtId="0" fontId="44" fillId="0" borderId="15" xfId="0" applyFont="1" applyBorder="1" applyAlignment="1">
      <alignment/>
    </xf>
    <xf numFmtId="4" fontId="44" fillId="0" borderId="15" xfId="0" applyNumberFormat="1" applyFont="1" applyBorder="1" applyAlignment="1">
      <alignment/>
    </xf>
    <xf numFmtId="0" fontId="44" fillId="0" borderId="21" xfId="0" applyFont="1" applyBorder="1" applyAlignment="1">
      <alignment/>
    </xf>
    <xf numFmtId="0" fontId="36" fillId="0" borderId="29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4" fontId="36" fillId="0" borderId="30" xfId="0" applyNumberFormat="1" applyFont="1" applyBorder="1" applyAlignment="1">
      <alignment horizontal="right" vertical="center" wrapText="1"/>
    </xf>
    <xf numFmtId="0" fontId="36" fillId="0" borderId="30" xfId="0" applyFont="1" applyBorder="1" applyAlignment="1">
      <alignment horizontal="right" vertical="center" wrapText="1"/>
    </xf>
    <xf numFmtId="0" fontId="36" fillId="0" borderId="31" xfId="0" applyFont="1" applyFill="1" applyBorder="1" applyAlignment="1">
      <alignment horizontal="right" vertical="center" wrapText="1"/>
    </xf>
    <xf numFmtId="0" fontId="37" fillId="0" borderId="18" xfId="0" applyFont="1" applyBorder="1" applyAlignment="1">
      <alignment/>
    </xf>
    <xf numFmtId="4" fontId="37" fillId="0" borderId="0" xfId="0" applyNumberFormat="1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0" borderId="19" xfId="0" applyFont="1" applyBorder="1" applyAlignment="1">
      <alignment/>
    </xf>
    <xf numFmtId="4" fontId="36" fillId="33" borderId="11" xfId="0" applyNumberFormat="1" applyFont="1" applyFill="1" applyBorder="1" applyAlignment="1">
      <alignment vertical="center"/>
    </xf>
    <xf numFmtId="4" fontId="36" fillId="33" borderId="12" xfId="0" applyNumberFormat="1" applyFont="1" applyFill="1" applyBorder="1" applyAlignment="1">
      <alignment vertical="center"/>
    </xf>
    <xf numFmtId="0" fontId="36" fillId="0" borderId="18" xfId="0" applyFont="1" applyBorder="1" applyAlignment="1">
      <alignment horizontal="right"/>
    </xf>
    <xf numFmtId="0" fontId="36" fillId="0" borderId="0" xfId="0" applyFont="1" applyBorder="1" applyAlignment="1">
      <alignment/>
    </xf>
    <xf numFmtId="4" fontId="36" fillId="0" borderId="0" xfId="0" applyNumberFormat="1" applyFont="1" applyBorder="1" applyAlignment="1">
      <alignment/>
    </xf>
    <xf numFmtId="4" fontId="36" fillId="0" borderId="0" xfId="0" applyNumberFormat="1" applyFont="1" applyFill="1" applyBorder="1" applyAlignment="1">
      <alignment/>
    </xf>
    <xf numFmtId="4" fontId="36" fillId="0" borderId="19" xfId="0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4" fontId="37" fillId="0" borderId="0" xfId="0" applyNumberFormat="1" applyFont="1" applyFill="1" applyBorder="1" applyAlignment="1">
      <alignment/>
    </xf>
    <xf numFmtId="4" fontId="37" fillId="0" borderId="19" xfId="0" applyNumberFormat="1" applyFont="1" applyBorder="1" applyAlignment="1">
      <alignment/>
    </xf>
    <xf numFmtId="4" fontId="36" fillId="33" borderId="10" xfId="0" applyNumberFormat="1" applyFont="1" applyFill="1" applyBorder="1" applyAlignment="1">
      <alignment horizontal="right" vertical="center"/>
    </xf>
    <xf numFmtId="4" fontId="36" fillId="0" borderId="0" xfId="0" applyNumberFormat="1" applyFont="1" applyBorder="1" applyAlignment="1">
      <alignment horizontal="right"/>
    </xf>
    <xf numFmtId="4" fontId="36" fillId="0" borderId="0" xfId="0" applyNumberFormat="1" applyFont="1" applyFill="1" applyBorder="1" applyAlignment="1">
      <alignment horizontal="right"/>
    </xf>
    <xf numFmtId="4" fontId="36" fillId="0" borderId="19" xfId="0" applyNumberFormat="1" applyFont="1" applyBorder="1" applyAlignment="1">
      <alignment horizontal="right"/>
    </xf>
    <xf numFmtId="4" fontId="37" fillId="0" borderId="0" xfId="0" applyNumberFormat="1" applyFont="1" applyBorder="1" applyAlignment="1">
      <alignment horizontal="right"/>
    </xf>
    <xf numFmtId="4" fontId="37" fillId="0" borderId="19" xfId="0" applyNumberFormat="1" applyFont="1" applyBorder="1" applyAlignment="1">
      <alignment horizontal="right"/>
    </xf>
    <xf numFmtId="49" fontId="36" fillId="33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14" fontId="37" fillId="0" borderId="0" xfId="0" applyNumberFormat="1" applyFont="1" applyAlignment="1">
      <alignment/>
    </xf>
    <xf numFmtId="14" fontId="37" fillId="0" borderId="0" xfId="0" applyNumberFormat="1" applyFont="1" applyAlignment="1">
      <alignment horizontal="right"/>
    </xf>
    <xf numFmtId="49" fontId="7" fillId="0" borderId="3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4" fontId="7" fillId="0" borderId="33" xfId="0" applyNumberFormat="1" applyFont="1" applyBorder="1" applyAlignment="1">
      <alignment horizontal="right" vertical="center"/>
    </xf>
    <xf numFmtId="4" fontId="7" fillId="0" borderId="34" xfId="0" applyNumberFormat="1" applyFont="1" applyBorder="1" applyAlignment="1">
      <alignment horizontal="right" vertical="center"/>
    </xf>
    <xf numFmtId="4" fontId="7" fillId="0" borderId="34" xfId="0" applyNumberFormat="1" applyFont="1" applyBorder="1" applyAlignment="1">
      <alignment horizontal="right" vertical="center" wrapText="1"/>
    </xf>
    <xf numFmtId="49" fontId="7" fillId="0" borderId="3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right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horizontal="right" vertical="center"/>
    </xf>
    <xf numFmtId="49" fontId="4" fillId="0" borderId="40" xfId="0" applyNumberFormat="1" applyFont="1" applyBorder="1" applyAlignment="1">
      <alignment horizontal="left" vertical="center"/>
    </xf>
    <xf numFmtId="4" fontId="7" fillId="0" borderId="28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9" fontId="7" fillId="0" borderId="41" xfId="56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right" vertical="center"/>
    </xf>
    <xf numFmtId="4" fontId="84" fillId="0" borderId="20" xfId="0" applyNumberFormat="1" applyFont="1" applyBorder="1" applyAlignment="1">
      <alignment vertical="center"/>
    </xf>
    <xf numFmtId="4" fontId="96" fillId="0" borderId="15" xfId="0" applyNumberFormat="1" applyFont="1" applyBorder="1" applyAlignment="1">
      <alignment horizontal="right" vertical="center"/>
    </xf>
    <xf numFmtId="4" fontId="97" fillId="0" borderId="21" xfId="0" applyNumberFormat="1" applyFont="1" applyBorder="1" applyAlignment="1">
      <alignment horizontal="right" vertical="center"/>
    </xf>
    <xf numFmtId="4" fontId="96" fillId="0" borderId="14" xfId="0" applyNumberFormat="1" applyFont="1" applyBorder="1" applyAlignment="1">
      <alignment horizontal="right" vertical="center"/>
    </xf>
    <xf numFmtId="9" fontId="97" fillId="0" borderId="42" xfId="56" applyFont="1" applyBorder="1" applyAlignment="1">
      <alignment horizontal="center" vertical="center"/>
    </xf>
    <xf numFmtId="0" fontId="88" fillId="0" borderId="43" xfId="0" applyFont="1" applyBorder="1" applyAlignment="1">
      <alignment vertical="center"/>
    </xf>
    <xf numFmtId="4" fontId="88" fillId="0" borderId="44" xfId="0" applyNumberFormat="1" applyFont="1" applyBorder="1" applyAlignment="1">
      <alignment vertical="center"/>
    </xf>
    <xf numFmtId="4" fontId="88" fillId="0" borderId="45" xfId="0" applyNumberFormat="1" applyFont="1" applyBorder="1" applyAlignment="1">
      <alignment vertical="center"/>
    </xf>
    <xf numFmtId="178" fontId="88" fillId="0" borderId="27" xfId="0" applyNumberFormat="1" applyFont="1" applyBorder="1" applyAlignment="1">
      <alignment horizontal="center" vertical="center" wrapText="1"/>
    </xf>
    <xf numFmtId="178" fontId="88" fillId="0" borderId="46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left" vertical="center" indent="2"/>
    </xf>
    <xf numFmtId="49" fontId="4" fillId="0" borderId="14" xfId="0" applyNumberFormat="1" applyFont="1" applyBorder="1" applyAlignment="1">
      <alignment horizontal="left" vertical="center" indent="2"/>
    </xf>
    <xf numFmtId="178" fontId="88" fillId="0" borderId="47" xfId="0" applyNumberFormat="1" applyFont="1" applyBorder="1" applyAlignment="1">
      <alignment horizontal="center" vertical="center" wrapText="1"/>
    </xf>
    <xf numFmtId="178" fontId="88" fillId="0" borderId="48" xfId="0" applyNumberFormat="1" applyFont="1" applyBorder="1" applyAlignment="1">
      <alignment horizontal="center" vertical="center"/>
    </xf>
    <xf numFmtId="178" fontId="88" fillId="0" borderId="25" xfId="0" applyNumberFormat="1" applyFont="1" applyBorder="1" applyAlignment="1">
      <alignment horizontal="center" vertical="center"/>
    </xf>
    <xf numFmtId="178" fontId="88" fillId="0" borderId="49" xfId="0" applyNumberFormat="1" applyFont="1" applyBorder="1" applyAlignment="1">
      <alignment horizontal="center" vertical="center"/>
    </xf>
    <xf numFmtId="178" fontId="88" fillId="0" borderId="50" xfId="0" applyNumberFormat="1" applyFont="1" applyBorder="1" applyAlignment="1">
      <alignment horizontal="center" vertical="center"/>
    </xf>
    <xf numFmtId="9" fontId="88" fillId="0" borderId="17" xfId="56" applyFont="1" applyBorder="1" applyAlignment="1">
      <alignment horizontal="center" vertical="center"/>
    </xf>
    <xf numFmtId="178" fontId="88" fillId="0" borderId="51" xfId="0" applyNumberFormat="1" applyFont="1" applyBorder="1" applyAlignment="1">
      <alignment horizontal="center" vertical="center" wrapText="1"/>
    </xf>
    <xf numFmtId="178" fontId="88" fillId="0" borderId="52" xfId="0" applyNumberFormat="1" applyFont="1" applyBorder="1" applyAlignment="1">
      <alignment horizontal="right" vertical="center"/>
    </xf>
    <xf numFmtId="178" fontId="88" fillId="0" borderId="53" xfId="0" applyNumberFormat="1" applyFont="1" applyBorder="1" applyAlignment="1">
      <alignment horizontal="right" vertical="center"/>
    </xf>
    <xf numFmtId="178" fontId="88" fillId="0" borderId="54" xfId="0" applyNumberFormat="1" applyFont="1" applyBorder="1" applyAlignment="1">
      <alignment horizontal="center" vertical="center"/>
    </xf>
    <xf numFmtId="178" fontId="88" fillId="0" borderId="55" xfId="0" applyNumberFormat="1" applyFont="1" applyBorder="1" applyAlignment="1">
      <alignment horizontal="center" vertical="center"/>
    </xf>
    <xf numFmtId="9" fontId="88" fillId="0" borderId="56" xfId="56" applyFont="1" applyBorder="1" applyAlignment="1">
      <alignment horizontal="center" vertical="center"/>
    </xf>
    <xf numFmtId="178" fontId="0" fillId="0" borderId="18" xfId="0" applyNumberFormat="1" applyBorder="1" applyAlignment="1">
      <alignment/>
    </xf>
    <xf numFmtId="178" fontId="0" fillId="0" borderId="0" xfId="0" applyNumberFormat="1" applyBorder="1" applyAlignment="1">
      <alignment/>
    </xf>
    <xf numFmtId="179" fontId="88" fillId="0" borderId="57" xfId="56" applyNumberFormat="1" applyFont="1" applyBorder="1" applyAlignment="1">
      <alignment horizontal="center"/>
    </xf>
    <xf numFmtId="178" fontId="88" fillId="0" borderId="34" xfId="0" applyNumberFormat="1" applyFont="1" applyBorder="1" applyAlignment="1">
      <alignment/>
    </xf>
    <xf numFmtId="178" fontId="88" fillId="0" borderId="58" xfId="0" applyNumberFormat="1" applyFont="1" applyBorder="1" applyAlignment="1">
      <alignment/>
    </xf>
    <xf numFmtId="9" fontId="88" fillId="0" borderId="59" xfId="56" applyFont="1" applyBorder="1" applyAlignment="1">
      <alignment horizontal="center"/>
    </xf>
    <xf numFmtId="0" fontId="98" fillId="0" borderId="16" xfId="0" applyFont="1" applyBorder="1" applyAlignment="1">
      <alignment horizontal="center"/>
    </xf>
    <xf numFmtId="0" fontId="98" fillId="0" borderId="25" xfId="0" applyFont="1" applyBorder="1" applyAlignment="1">
      <alignment horizontal="center"/>
    </xf>
    <xf numFmtId="0" fontId="98" fillId="0" borderId="17" xfId="0" applyFont="1" applyBorder="1" applyAlignment="1">
      <alignment horizontal="center"/>
    </xf>
    <xf numFmtId="0" fontId="98" fillId="0" borderId="18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98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8" fillId="36" borderId="16" xfId="0" applyFont="1" applyFill="1" applyBorder="1" applyAlignment="1">
      <alignment horizontal="center"/>
    </xf>
    <xf numFmtId="0" fontId="88" fillId="36" borderId="25" xfId="0" applyFont="1" applyFill="1" applyBorder="1" applyAlignment="1">
      <alignment horizontal="center"/>
    </xf>
    <xf numFmtId="0" fontId="88" fillId="36" borderId="17" xfId="0" applyFont="1" applyFill="1" applyBorder="1" applyAlignment="1">
      <alignment horizontal="center"/>
    </xf>
    <xf numFmtId="0" fontId="88" fillId="0" borderId="20" xfId="0" applyFont="1" applyBorder="1" applyAlignment="1">
      <alignment horizontal="center"/>
    </xf>
    <xf numFmtId="0" fontId="88" fillId="0" borderId="15" xfId="0" applyFont="1" applyBorder="1" applyAlignment="1">
      <alignment horizontal="center"/>
    </xf>
    <xf numFmtId="0" fontId="88" fillId="0" borderId="21" xfId="0" applyFont="1" applyBorder="1" applyAlignment="1">
      <alignment horizontal="center"/>
    </xf>
    <xf numFmtId="178" fontId="84" fillId="0" borderId="60" xfId="0" applyNumberFormat="1" applyFont="1" applyBorder="1" applyAlignment="1">
      <alignment/>
    </xf>
    <xf numFmtId="178" fontId="84" fillId="0" borderId="0" xfId="0" applyNumberFormat="1" applyFont="1" applyBorder="1" applyAlignment="1">
      <alignment/>
    </xf>
    <xf numFmtId="178" fontId="88" fillId="0" borderId="61" xfId="0" applyNumberFormat="1" applyFont="1" applyBorder="1" applyAlignment="1">
      <alignment/>
    </xf>
    <xf numFmtId="9" fontId="88" fillId="0" borderId="62" xfId="56" applyFont="1" applyBorder="1" applyAlignment="1">
      <alignment horizontal="center"/>
    </xf>
    <xf numFmtId="9" fontId="88" fillId="0" borderId="57" xfId="56" applyFont="1" applyBorder="1" applyAlignment="1">
      <alignment horizontal="center"/>
    </xf>
    <xf numFmtId="178" fontId="99" fillId="0" borderId="58" xfId="0" applyNumberFormat="1" applyFont="1" applyBorder="1" applyAlignment="1">
      <alignment/>
    </xf>
    <xf numFmtId="178" fontId="88" fillId="0" borderId="63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178" fontId="0" fillId="0" borderId="64" xfId="0" applyNumberFormat="1" applyFont="1" applyBorder="1" applyAlignment="1">
      <alignment/>
    </xf>
    <xf numFmtId="178" fontId="0" fillId="0" borderId="6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65" xfId="0" applyNumberFormat="1" applyFont="1" applyBorder="1" applyAlignment="1">
      <alignment/>
    </xf>
    <xf numFmtId="4" fontId="88" fillId="0" borderId="26" xfId="0" applyNumberFormat="1" applyFont="1" applyBorder="1" applyAlignment="1">
      <alignment/>
    </xf>
    <xf numFmtId="178" fontId="0" fillId="0" borderId="65" xfId="0" applyNumberFormat="1" applyFont="1" applyBorder="1" applyAlignment="1">
      <alignment/>
    </xf>
    <xf numFmtId="0" fontId="88" fillId="0" borderId="66" xfId="0" applyFont="1" applyFill="1" applyBorder="1" applyAlignment="1">
      <alignment horizontal="left"/>
    </xf>
    <xf numFmtId="4" fontId="88" fillId="0" borderId="67" xfId="0" applyNumberFormat="1" applyFont="1" applyBorder="1" applyAlignment="1">
      <alignment/>
    </xf>
    <xf numFmtId="4" fontId="88" fillId="0" borderId="68" xfId="0" applyNumberFormat="1" applyFont="1" applyBorder="1" applyAlignment="1">
      <alignment/>
    </xf>
    <xf numFmtId="178" fontId="88" fillId="0" borderId="67" xfId="0" applyNumberFormat="1" applyFont="1" applyBorder="1" applyAlignment="1">
      <alignment/>
    </xf>
    <xf numFmtId="10" fontId="88" fillId="0" borderId="69" xfId="56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0" fontId="0" fillId="0" borderId="19" xfId="56" applyNumberFormat="1" applyFont="1" applyBorder="1" applyAlignment="1">
      <alignment horizontal="center"/>
    </xf>
    <xf numFmtId="0" fontId="0" fillId="0" borderId="70" xfId="0" applyFont="1" applyBorder="1" applyAlignment="1">
      <alignment horizontal="left" indent="2"/>
    </xf>
    <xf numFmtId="0" fontId="0" fillId="0" borderId="70" xfId="0" applyFont="1" applyFill="1" applyBorder="1" applyAlignment="1">
      <alignment horizontal="left" indent="2"/>
    </xf>
    <xf numFmtId="0" fontId="62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49" fontId="38" fillId="0" borderId="29" xfId="0" applyNumberFormat="1" applyFont="1" applyBorder="1" applyAlignment="1">
      <alignment horizontal="center" vertical="center"/>
    </xf>
    <xf numFmtId="49" fontId="38" fillId="0" borderId="71" xfId="0" applyNumberFormat="1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 wrapText="1"/>
    </xf>
    <xf numFmtId="0" fontId="38" fillId="0" borderId="72" xfId="0" applyFont="1" applyFill="1" applyBorder="1" applyAlignment="1">
      <alignment horizontal="center" vertical="center" wrapText="1"/>
    </xf>
    <xf numFmtId="4" fontId="38" fillId="0" borderId="30" xfId="0" applyNumberFormat="1" applyFont="1" applyBorder="1" applyAlignment="1">
      <alignment horizontal="center" vertical="center" wrapText="1"/>
    </xf>
    <xf numFmtId="4" fontId="38" fillId="0" borderId="38" xfId="0" applyNumberFormat="1" applyFont="1" applyBorder="1" applyAlignment="1">
      <alignment horizontal="center" vertical="center" wrapText="1"/>
    </xf>
    <xf numFmtId="49" fontId="38" fillId="0" borderId="70" xfId="0" applyNumberFormat="1" applyFont="1" applyBorder="1" applyAlignment="1">
      <alignment horizontal="center" vertical="center"/>
    </xf>
    <xf numFmtId="49" fontId="38" fillId="0" borderId="73" xfId="0" applyNumberFormat="1" applyFont="1" applyBorder="1" applyAlignment="1">
      <alignment horizontal="center" vertical="center"/>
    </xf>
    <xf numFmtId="0" fontId="38" fillId="0" borderId="65" xfId="0" applyFont="1" applyBorder="1" applyAlignment="1">
      <alignment horizontal="right" vertical="center"/>
    </xf>
    <xf numFmtId="0" fontId="38" fillId="0" borderId="65" xfId="0" applyFont="1" applyBorder="1" applyAlignment="1">
      <alignment horizontal="center" vertical="center"/>
    </xf>
    <xf numFmtId="4" fontId="38" fillId="0" borderId="26" xfId="0" applyNumberFormat="1" applyFont="1" applyBorder="1" applyAlignment="1">
      <alignment horizontal="right" vertical="center"/>
    </xf>
    <xf numFmtId="4" fontId="38" fillId="0" borderId="65" xfId="0" applyNumberFormat="1" applyFont="1" applyBorder="1" applyAlignment="1">
      <alignment horizontal="center" vertical="center"/>
    </xf>
    <xf numFmtId="49" fontId="44" fillId="0" borderId="70" xfId="0" applyNumberFormat="1" applyFont="1" applyBorder="1" applyAlignment="1">
      <alignment horizontal="left" vertical="center" indent="2"/>
    </xf>
    <xf numFmtId="4" fontId="88" fillId="0" borderId="65" xfId="0" applyNumberFormat="1" applyFont="1" applyBorder="1" applyAlignment="1">
      <alignment/>
    </xf>
    <xf numFmtId="10" fontId="0" fillId="0" borderId="65" xfId="56" applyNumberFormat="1" applyFont="1" applyBorder="1" applyAlignment="1">
      <alignment horizontal="center"/>
    </xf>
    <xf numFmtId="4" fontId="88" fillId="0" borderId="74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5" fillId="0" borderId="0" xfId="0" applyFont="1" applyFill="1" applyAlignment="1" applyProtection="1">
      <alignment horizontal="center" vertical="center"/>
      <protection/>
    </xf>
    <xf numFmtId="0" fontId="100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center" vertical="center"/>
      <protection locked="0"/>
    </xf>
    <xf numFmtId="0" fontId="36" fillId="0" borderId="22" xfId="0" applyFont="1" applyFill="1" applyBorder="1" applyAlignment="1" applyProtection="1">
      <alignment vertical="center"/>
      <protection/>
    </xf>
    <xf numFmtId="0" fontId="36" fillId="0" borderId="23" xfId="0" applyFont="1" applyFill="1" applyBorder="1" applyAlignment="1" applyProtection="1">
      <alignment horizontal="center" vertical="center" wrapText="1"/>
      <protection/>
    </xf>
    <xf numFmtId="0" fontId="36" fillId="34" borderId="24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36" fillId="0" borderId="29" xfId="0" applyFont="1" applyFill="1" applyBorder="1" applyAlignment="1" applyProtection="1">
      <alignment horizontal="left" vertical="center"/>
      <protection/>
    </xf>
    <xf numFmtId="4" fontId="36" fillId="0" borderId="30" xfId="0" applyNumberFormat="1" applyFont="1" applyFill="1" applyBorder="1" applyAlignment="1" applyProtection="1">
      <alignment vertical="center"/>
      <protection/>
    </xf>
    <xf numFmtId="4" fontId="36" fillId="0" borderId="31" xfId="0" applyNumberFormat="1" applyFont="1" applyFill="1" applyBorder="1" applyAlignment="1" applyProtection="1">
      <alignment vertical="center"/>
      <protection/>
    </xf>
    <xf numFmtId="0" fontId="66" fillId="0" borderId="18" xfId="0" applyFont="1" applyFill="1" applyBorder="1" applyAlignment="1" applyProtection="1">
      <alignment horizontal="left" vertical="center"/>
      <protection/>
    </xf>
    <xf numFmtId="4" fontId="66" fillId="0" borderId="0" xfId="0" applyNumberFormat="1" applyFont="1" applyFill="1" applyBorder="1" applyAlignment="1" applyProtection="1">
      <alignment vertical="center"/>
      <protection/>
    </xf>
    <xf numFmtId="4" fontId="66" fillId="0" borderId="19" xfId="0" applyNumberFormat="1" applyFont="1" applyFill="1" applyBorder="1" applyAlignment="1" applyProtection="1">
      <alignment vertical="center"/>
      <protection/>
    </xf>
    <xf numFmtId="0" fontId="37" fillId="0" borderId="75" xfId="0" applyFont="1" applyFill="1" applyBorder="1" applyAlignment="1" applyProtection="1">
      <alignment horizontal="left" vertical="center"/>
      <protection/>
    </xf>
    <xf numFmtId="4" fontId="37" fillId="0" borderId="76" xfId="0" applyNumberFormat="1" applyFont="1" applyFill="1" applyBorder="1" applyAlignment="1" applyProtection="1">
      <alignment vertical="center"/>
      <protection/>
    </xf>
    <xf numFmtId="4" fontId="37" fillId="0" borderId="77" xfId="0" applyNumberFormat="1" applyFont="1" applyFill="1" applyBorder="1" applyAlignment="1" applyProtection="1">
      <alignment vertical="center"/>
      <protection/>
    </xf>
    <xf numFmtId="0" fontId="37" fillId="0" borderId="78" xfId="0" applyFont="1" applyFill="1" applyBorder="1" applyAlignment="1" applyProtection="1">
      <alignment horizontal="left" vertical="center"/>
      <protection/>
    </xf>
    <xf numFmtId="4" fontId="37" fillId="0" borderId="79" xfId="0" applyNumberFormat="1" applyFont="1" applyFill="1" applyBorder="1" applyAlignment="1" applyProtection="1">
      <alignment vertical="center"/>
      <protection/>
    </xf>
    <xf numFmtId="4" fontId="37" fillId="0" borderId="80" xfId="0" applyNumberFormat="1" applyFont="1" applyFill="1" applyBorder="1" applyAlignment="1" applyProtection="1">
      <alignment vertical="center"/>
      <protection/>
    </xf>
    <xf numFmtId="0" fontId="36" fillId="0" borderId="22" xfId="0" applyFont="1" applyFill="1" applyBorder="1" applyAlignment="1" applyProtection="1">
      <alignment horizontal="left" vertical="center"/>
      <protection/>
    </xf>
    <xf numFmtId="4" fontId="36" fillId="0" borderId="23" xfId="0" applyNumberFormat="1" applyFont="1" applyFill="1" applyBorder="1" applyAlignment="1" applyProtection="1">
      <alignment vertical="center"/>
      <protection/>
    </xf>
    <xf numFmtId="4" fontId="36" fillId="0" borderId="24" xfId="0" applyNumberFormat="1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4" fontId="36" fillId="0" borderId="0" xfId="0" applyNumberFormat="1" applyFont="1" applyFill="1" applyBorder="1" applyAlignment="1" applyProtection="1">
      <alignment vertical="center"/>
      <protection/>
    </xf>
    <xf numFmtId="0" fontId="36" fillId="0" borderId="16" xfId="0" applyFont="1" applyFill="1" applyBorder="1" applyAlignment="1" applyProtection="1">
      <alignment horizontal="left" vertical="center"/>
      <protection/>
    </xf>
    <xf numFmtId="0" fontId="37" fillId="0" borderId="25" xfId="0" applyFont="1" applyFill="1" applyBorder="1" applyAlignment="1" applyProtection="1">
      <alignment vertical="center"/>
      <protection locked="0"/>
    </xf>
    <xf numFmtId="0" fontId="37" fillId="0" borderId="17" xfId="0" applyFont="1" applyFill="1" applyBorder="1" applyAlignment="1" applyProtection="1">
      <alignment vertical="center"/>
      <protection locked="0"/>
    </xf>
    <xf numFmtId="0" fontId="36" fillId="0" borderId="75" xfId="0" applyFont="1" applyFill="1" applyBorder="1" applyAlignment="1" applyProtection="1">
      <alignment horizontal="left" vertical="center"/>
      <protection/>
    </xf>
    <xf numFmtId="9" fontId="36" fillId="0" borderId="78" xfId="0" applyNumberFormat="1" applyFont="1" applyFill="1" applyBorder="1" applyAlignment="1" applyProtection="1">
      <alignment horizontal="left" vertical="center"/>
      <protection/>
    </xf>
    <xf numFmtId="9" fontId="37" fillId="0" borderId="79" xfId="0" applyNumberFormat="1" applyFont="1" applyFill="1" applyBorder="1" applyAlignment="1" applyProtection="1">
      <alignment horizontal="center" vertical="center"/>
      <protection locked="0"/>
    </xf>
    <xf numFmtId="9" fontId="37" fillId="0" borderId="80" xfId="0" applyNumberFormat="1" applyFont="1" applyFill="1" applyBorder="1" applyAlignment="1" applyProtection="1">
      <alignment horizontal="center" vertical="center"/>
      <protection locked="0"/>
    </xf>
    <xf numFmtId="0" fontId="36" fillId="0" borderId="75" xfId="0" applyFont="1" applyFill="1" applyBorder="1" applyAlignment="1" applyProtection="1">
      <alignment horizontal="left" vertical="center" wrapText="1"/>
      <protection/>
    </xf>
    <xf numFmtId="4" fontId="36" fillId="0" borderId="76" xfId="0" applyNumberFormat="1" applyFont="1" applyFill="1" applyBorder="1" applyAlignment="1" applyProtection="1">
      <alignment vertical="center"/>
      <protection/>
    </xf>
    <xf numFmtId="4" fontId="36" fillId="0" borderId="77" xfId="0" applyNumberFormat="1" applyFont="1" applyFill="1" applyBorder="1" applyAlignment="1" applyProtection="1">
      <alignment vertical="center"/>
      <protection/>
    </xf>
    <xf numFmtId="0" fontId="36" fillId="0" borderId="18" xfId="0" applyFont="1" applyFill="1" applyBorder="1" applyAlignment="1" applyProtection="1">
      <alignment horizontal="left" vertical="center"/>
      <protection/>
    </xf>
    <xf numFmtId="4" fontId="36" fillId="0" borderId="19" xfId="0" applyNumberFormat="1" applyFont="1" applyFill="1" applyBorder="1" applyAlignment="1" applyProtection="1">
      <alignment vertical="center"/>
      <protection/>
    </xf>
    <xf numFmtId="4" fontId="37" fillId="0" borderId="76" xfId="0" applyNumberFormat="1" applyFont="1" applyFill="1" applyBorder="1" applyAlignment="1" applyProtection="1">
      <alignment vertical="center"/>
      <protection locked="0"/>
    </xf>
    <xf numFmtId="4" fontId="37" fillId="0" borderId="77" xfId="0" applyNumberFormat="1" applyFont="1" applyFill="1" applyBorder="1" applyAlignment="1" applyProtection="1">
      <alignment vertical="center"/>
      <protection locked="0"/>
    </xf>
    <xf numFmtId="0" fontId="37" fillId="0" borderId="18" xfId="0" applyFont="1" applyFill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vertical="center"/>
      <protection locked="0"/>
    </xf>
    <xf numFmtId="4" fontId="37" fillId="0" borderId="19" xfId="0" applyNumberFormat="1" applyFont="1" applyFill="1" applyBorder="1" applyAlignment="1" applyProtection="1">
      <alignment vertical="center"/>
      <protection locked="0"/>
    </xf>
    <xf numFmtId="0" fontId="36" fillId="0" borderId="66" xfId="0" applyFont="1" applyFill="1" applyBorder="1" applyAlignment="1" applyProtection="1">
      <alignment horizontal="left" vertical="center"/>
      <protection locked="0"/>
    </xf>
    <xf numFmtId="4" fontId="36" fillId="0" borderId="67" xfId="0" applyNumberFormat="1" applyFont="1" applyFill="1" applyBorder="1" applyAlignment="1" applyProtection="1">
      <alignment vertical="center"/>
      <protection locked="0"/>
    </xf>
    <xf numFmtId="4" fontId="36" fillId="0" borderId="81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4" fontId="37" fillId="0" borderId="0" xfId="0" applyNumberFormat="1" applyFont="1" applyFill="1" applyAlignment="1" applyProtection="1">
      <alignment vertical="center"/>
      <protection locked="0"/>
    </xf>
    <xf numFmtId="0" fontId="36" fillId="37" borderId="22" xfId="0" applyFont="1" applyFill="1" applyBorder="1" applyAlignment="1" applyProtection="1">
      <alignment vertical="center"/>
      <protection locked="0"/>
    </xf>
    <xf numFmtId="178" fontId="36" fillId="37" borderId="23" xfId="0" applyNumberFormat="1" applyFont="1" applyFill="1" applyBorder="1" applyAlignment="1" applyProtection="1">
      <alignment vertical="center"/>
      <protection locked="0"/>
    </xf>
    <xf numFmtId="178" fontId="36" fillId="37" borderId="24" xfId="0" applyNumberFormat="1" applyFont="1" applyFill="1" applyBorder="1" applyAlignment="1" applyProtection="1">
      <alignment vertical="center"/>
      <protection locked="0"/>
    </xf>
    <xf numFmtId="0" fontId="37" fillId="13" borderId="22" xfId="0" applyFont="1" applyFill="1" applyBorder="1" applyAlignment="1" applyProtection="1">
      <alignment horizontal="left" vertical="center" wrapText="1"/>
      <protection/>
    </xf>
    <xf numFmtId="4" fontId="37" fillId="13" borderId="23" xfId="0" applyNumberFormat="1" applyFont="1" applyFill="1" applyBorder="1" applyAlignment="1" applyProtection="1">
      <alignment vertical="center"/>
      <protection/>
    </xf>
    <xf numFmtId="4" fontId="37" fillId="13" borderId="24" xfId="0" applyNumberFormat="1" applyFont="1" applyFill="1" applyBorder="1" applyAlignment="1" applyProtection="1">
      <alignment vertical="center"/>
      <protection/>
    </xf>
    <xf numFmtId="0" fontId="36" fillId="8" borderId="22" xfId="0" applyFont="1" applyFill="1" applyBorder="1" applyAlignment="1" applyProtection="1">
      <alignment vertical="center"/>
      <protection locked="0"/>
    </xf>
    <xf numFmtId="178" fontId="36" fillId="8" borderId="23" xfId="0" applyNumberFormat="1" applyFont="1" applyFill="1" applyBorder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horizontal="right" vertical="center"/>
      <protection locked="0"/>
    </xf>
    <xf numFmtId="14" fontId="36" fillId="0" borderId="0" xfId="0" applyNumberFormat="1" applyFont="1" applyFill="1" applyAlignment="1" applyProtection="1">
      <alignment horizontal="left" vertical="center"/>
      <protection locked="0"/>
    </xf>
    <xf numFmtId="0" fontId="101" fillId="0" borderId="16" xfId="0" applyFont="1" applyBorder="1" applyAlignment="1">
      <alignment horizontal="center"/>
    </xf>
    <xf numFmtId="0" fontId="101" fillId="0" borderId="25" xfId="0" applyFont="1" applyBorder="1" applyAlignment="1">
      <alignment horizontal="center"/>
    </xf>
    <xf numFmtId="0" fontId="101" fillId="0" borderId="17" xfId="0" applyFont="1" applyBorder="1" applyAlignment="1">
      <alignment horizontal="center"/>
    </xf>
    <xf numFmtId="0" fontId="102" fillId="0" borderId="18" xfId="0" applyFont="1" applyBorder="1" applyAlignment="1">
      <alignment/>
    </xf>
    <xf numFmtId="0" fontId="102" fillId="0" borderId="0" xfId="0" applyFont="1" applyBorder="1" applyAlignment="1">
      <alignment/>
    </xf>
    <xf numFmtId="0" fontId="0" fillId="0" borderId="19" xfId="0" applyBorder="1" applyAlignment="1">
      <alignment/>
    </xf>
    <xf numFmtId="0" fontId="102" fillId="0" borderId="18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102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0" fontId="88" fillId="0" borderId="75" xfId="0" applyFont="1" applyBorder="1" applyAlignment="1">
      <alignment horizontal="center"/>
    </xf>
    <xf numFmtId="0" fontId="88" fillId="0" borderId="76" xfId="0" applyFont="1" applyBorder="1" applyAlignment="1">
      <alignment horizontal="center"/>
    </xf>
    <xf numFmtId="0" fontId="75" fillId="38" borderId="77" xfId="0" applyFont="1" applyFill="1" applyBorder="1" applyAlignment="1">
      <alignment horizontal="center" wrapText="1"/>
    </xf>
    <xf numFmtId="49" fontId="90" fillId="0" borderId="75" xfId="0" applyNumberFormat="1" applyFont="1" applyBorder="1" applyAlignment="1">
      <alignment horizontal="center"/>
    </xf>
    <xf numFmtId="4" fontId="0" fillId="0" borderId="76" xfId="0" applyNumberFormat="1" applyBorder="1" applyAlignment="1">
      <alignment horizontal="center"/>
    </xf>
    <xf numFmtId="0" fontId="0" fillId="0" borderId="76" xfId="0" applyBorder="1" applyAlignment="1">
      <alignment horizontal="center"/>
    </xf>
    <xf numFmtId="4" fontId="0" fillId="39" borderId="77" xfId="0" applyNumberFormat="1" applyFont="1" applyFill="1" applyBorder="1" applyAlignment="1">
      <alignment horizontal="center"/>
    </xf>
    <xf numFmtId="4" fontId="90" fillId="0" borderId="75" xfId="0" applyNumberFormat="1" applyFont="1" applyBorder="1" applyAlignment="1">
      <alignment horizontal="center" vertical="center"/>
    </xf>
    <xf numFmtId="10" fontId="103" fillId="0" borderId="76" xfId="56" applyNumberFormat="1" applyFont="1" applyBorder="1" applyAlignment="1">
      <alignment horizontal="center" vertical="center"/>
    </xf>
    <xf numFmtId="4" fontId="0" fillId="0" borderId="77" xfId="0" applyNumberFormat="1" applyFont="1" applyBorder="1" applyAlignment="1">
      <alignment horizontal="center"/>
    </xf>
    <xf numFmtId="4" fontId="104" fillId="39" borderId="66" xfId="0" applyNumberFormat="1" applyFont="1" applyFill="1" applyBorder="1" applyAlignment="1">
      <alignment horizontal="center" vertical="center" wrapText="1"/>
    </xf>
    <xf numFmtId="4" fontId="105" fillId="39" borderId="67" xfId="0" applyNumberFormat="1" applyFont="1" applyFill="1" applyBorder="1" applyAlignment="1">
      <alignment horizontal="center" vertical="center"/>
    </xf>
    <xf numFmtId="10" fontId="106" fillId="39" borderId="67" xfId="56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Ingresos por Partida</a:t>
            </a:r>
          </a:p>
        </c:rich>
      </c:tx>
      <c:layout>
        <c:manualLayout>
          <c:xMode val="factor"/>
          <c:yMode val="factor"/>
          <c:x val="0.037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75"/>
          <c:y val="0.12425"/>
          <c:w val="0.99"/>
          <c:h val="0.6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'[2]Por Trimestre'!$A$8</c:f>
              <c:strCache>
                <c:ptCount val="1"/>
                <c:pt idx="0">
                  <c:v>Ingresos Tributarios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Julio y Agosto</c:v>
                </c:pt>
                <c:pt idx="4">
                  <c:v>Octubre y Noviembre</c:v>
                </c:pt>
              </c:strCache>
            </c:strRef>
          </c:cat>
          <c:val>
            <c:numRef>
              <c:f>'[2]Por Trimestre'!$B$8:$F$8</c:f>
              <c:numCache>
                <c:ptCount val="5"/>
                <c:pt idx="0">
                  <c:v>245250000</c:v>
                </c:pt>
                <c:pt idx="1">
                  <c:v>93346916.72999999</c:v>
                </c:pt>
                <c:pt idx="2">
                  <c:v>23810119.25</c:v>
                </c:pt>
                <c:pt idx="3">
                  <c:v>23983729.57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'[2]Por Trimestre'!$A$9</c:f>
              <c:strCache>
                <c:ptCount val="1"/>
                <c:pt idx="0">
                  <c:v>Ingresos No Tributarios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Julio y Agosto</c:v>
                </c:pt>
                <c:pt idx="4">
                  <c:v>Octubre y Noviembre</c:v>
                </c:pt>
              </c:strCache>
            </c:strRef>
          </c:cat>
          <c:val>
            <c:numRef>
              <c:f>'[2]Por Trimestre'!$B$9:$F$9</c:f>
              <c:numCache>
                <c:ptCount val="5"/>
                <c:pt idx="0">
                  <c:v>401591228.2</c:v>
                </c:pt>
                <c:pt idx="1">
                  <c:v>140923001.51999998</c:v>
                </c:pt>
                <c:pt idx="2">
                  <c:v>91009110.78999999</c:v>
                </c:pt>
                <c:pt idx="3">
                  <c:v>68067701.01999998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'[2]Por Trimestre'!$A$10</c:f>
              <c:strCache>
                <c:ptCount val="1"/>
                <c:pt idx="0">
                  <c:v>Venta de Activos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Julio y Agosto</c:v>
                </c:pt>
                <c:pt idx="4">
                  <c:v>Octubre y Noviembre</c:v>
                </c:pt>
              </c:strCache>
            </c:strRef>
          </c:cat>
          <c:val>
            <c:numRef>
              <c:f>'[2]Por Trimestre'!$B$10:$F$10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'[2]Por Trimestre'!$A$11</c:f>
              <c:strCache>
                <c:ptCount val="1"/>
                <c:pt idx="0">
                  <c:v>Transferencias Corrientes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Julio y Agosto</c:v>
                </c:pt>
                <c:pt idx="4">
                  <c:v>Octubre y Noviembre</c:v>
                </c:pt>
              </c:strCache>
            </c:strRef>
          </c:cat>
          <c:val>
            <c:numRef>
              <c:f>'[2]Por Trimestre'!$B$11:$F$11</c:f>
              <c:numCache>
                <c:ptCount val="5"/>
                <c:pt idx="0">
                  <c:v>52356076.54</c:v>
                </c:pt>
                <c:pt idx="1">
                  <c:v>3945551</c:v>
                </c:pt>
                <c:pt idx="2">
                  <c:v>490354.15</c:v>
                </c:pt>
                <c:pt idx="3">
                  <c:v>3435935</c:v>
                </c:pt>
                <c:pt idx="4">
                  <c:v>0</c:v>
                </c:pt>
              </c:numCache>
            </c:numRef>
          </c:val>
        </c:ser>
        <c:ser>
          <c:idx val="5"/>
          <c:order val="4"/>
          <c:tx>
            <c:strRef>
              <c:f>'[2]Por Trimestre'!$A$12</c:f>
              <c:strCache>
                <c:ptCount val="1"/>
                <c:pt idx="0">
                  <c:v>Transferencias de Capital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Julio y Agosto</c:v>
                </c:pt>
                <c:pt idx="4">
                  <c:v>Octubre y Noviembre</c:v>
                </c:pt>
              </c:strCache>
            </c:strRef>
          </c:cat>
          <c:val>
            <c:numRef>
              <c:f>'[2]Por Trimestre'!$B$12:$F$12</c:f>
              <c:numCache>
                <c:ptCount val="5"/>
                <c:pt idx="0">
                  <c:v>675083066.04</c:v>
                </c:pt>
                <c:pt idx="1">
                  <c:v>128466052.16999999</c:v>
                </c:pt>
                <c:pt idx="2">
                  <c:v>162224527.93</c:v>
                </c:pt>
                <c:pt idx="3">
                  <c:v>108903787.17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'[2]Por Trimestre'!$A$13</c:f>
              <c:strCache>
                <c:ptCount val="1"/>
                <c:pt idx="0">
                  <c:v>Financiamiento Interno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Julio y Agosto</c:v>
                </c:pt>
                <c:pt idx="4">
                  <c:v>Octubre y Noviembre</c:v>
                </c:pt>
              </c:strCache>
            </c:strRef>
          </c:cat>
          <c:val>
            <c:numRef>
              <c:f>'[2]Por Trimestre'!$B$13:$F$13</c:f>
              <c:numCache>
                <c:ptCount val="5"/>
                <c:pt idx="0">
                  <c:v>212000000</c:v>
                </c:pt>
                <c:pt idx="1">
                  <c:v>0</c:v>
                </c:pt>
                <c:pt idx="2">
                  <c:v>212000000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6"/>
          <c:tx>
            <c:strRef>
              <c:f>'[2]Por Trimestre'!$A$14</c:f>
              <c:strCache>
                <c:ptCount val="1"/>
                <c:pt idx="0">
                  <c:v>Ingresos del Período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Julio y Agosto</c:v>
                </c:pt>
                <c:pt idx="4">
                  <c:v>Octubre y Noviembre</c:v>
                </c:pt>
              </c:strCache>
            </c:strRef>
          </c:cat>
          <c:val>
            <c:numRef>
              <c:f>'[2]Por Trimestre'!$B$14:$F$14</c:f>
              <c:numCache>
                <c:ptCount val="5"/>
                <c:pt idx="0">
                  <c:v>1586280370.78</c:v>
                </c:pt>
                <c:pt idx="1">
                  <c:v>366681521.41999996</c:v>
                </c:pt>
                <c:pt idx="2">
                  <c:v>489534112.12</c:v>
                </c:pt>
                <c:pt idx="3">
                  <c:v>204391152.76</c:v>
                </c:pt>
                <c:pt idx="4">
                  <c:v>0</c:v>
                </c:pt>
              </c:numCache>
            </c:numRef>
          </c:val>
        </c:ser>
        <c:overlap val="-27"/>
        <c:gapWidth val="219"/>
        <c:axId val="27847252"/>
        <c:axId val="43789493"/>
      </c:barChart>
      <c:catAx>
        <c:axId val="278472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789493"/>
        <c:crosses val="autoZero"/>
        <c:auto val="1"/>
        <c:lblOffset val="100"/>
        <c:tickLblSkip val="1"/>
        <c:noMultiLvlLbl val="0"/>
      </c:catAx>
      <c:valAx>
        <c:axId val="437894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8472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8"/>
          <c:y val="0.73975"/>
          <c:w val="0.89975"/>
          <c:h val="0.2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Ingresos por Origen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2575"/>
          <c:w val="0.967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'[2]Por Trimestre'!$C$21</c:f>
              <c:strCache>
                <c:ptCount val="1"/>
                <c:pt idx="0">
                  <c:v>I Trimestre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'[2]Por Trimestre'!$A$22:$A$27</c:f>
              <c:strCache>
                <c:ptCount val="6"/>
                <c:pt idx="0">
                  <c:v>Ingresos Propios</c:v>
                </c:pt>
                <c:pt idx="1">
                  <c:v>Venta de Activos</c:v>
                </c:pt>
                <c:pt idx="2">
                  <c:v>Transferencias Corrientes</c:v>
                </c:pt>
                <c:pt idx="3">
                  <c:v>Transferencias de Capital</c:v>
                </c:pt>
                <c:pt idx="4">
                  <c:v>Financiamiento Interno</c:v>
                </c:pt>
                <c:pt idx="5">
                  <c:v>Ingresos del Período</c:v>
                </c:pt>
              </c:strCache>
            </c:strRef>
          </c:cat>
          <c:val>
            <c:numRef>
              <c:f>'[2]Por Trimestre'!$C$22:$C$27</c:f>
              <c:numCache>
                <c:ptCount val="6"/>
                <c:pt idx="0">
                  <c:v>234269918.24999997</c:v>
                </c:pt>
                <c:pt idx="1">
                  <c:v>0</c:v>
                </c:pt>
                <c:pt idx="2">
                  <c:v>3945551</c:v>
                </c:pt>
                <c:pt idx="3">
                  <c:v>128466052.16999999</c:v>
                </c:pt>
                <c:pt idx="4">
                  <c:v>0</c:v>
                </c:pt>
                <c:pt idx="5">
                  <c:v>366681521.41999996</c:v>
                </c:pt>
              </c:numCache>
            </c:numRef>
          </c:val>
        </c:ser>
        <c:ser>
          <c:idx val="2"/>
          <c:order val="1"/>
          <c:tx>
            <c:strRef>
              <c:f>'[2]Por Trimestre'!$D$21</c:f>
              <c:strCache>
                <c:ptCount val="1"/>
                <c:pt idx="0">
                  <c:v>II Trimestre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'[2]Por Trimestre'!$A$22:$A$27</c:f>
              <c:strCache>
                <c:ptCount val="6"/>
                <c:pt idx="0">
                  <c:v>Ingresos Propios</c:v>
                </c:pt>
                <c:pt idx="1">
                  <c:v>Venta de Activos</c:v>
                </c:pt>
                <c:pt idx="2">
                  <c:v>Transferencias Corrientes</c:v>
                </c:pt>
                <c:pt idx="3">
                  <c:v>Transferencias de Capital</c:v>
                </c:pt>
                <c:pt idx="4">
                  <c:v>Financiamiento Interno</c:v>
                </c:pt>
                <c:pt idx="5">
                  <c:v>Ingresos del Período</c:v>
                </c:pt>
              </c:strCache>
            </c:strRef>
          </c:cat>
          <c:val>
            <c:numRef>
              <c:f>'[2]Por Trimestre'!$D$22:$D$27</c:f>
              <c:numCache>
                <c:ptCount val="6"/>
                <c:pt idx="0">
                  <c:v>114819230.03999999</c:v>
                </c:pt>
                <c:pt idx="1">
                  <c:v>0</c:v>
                </c:pt>
                <c:pt idx="2">
                  <c:v>490354.15</c:v>
                </c:pt>
                <c:pt idx="3">
                  <c:v>162224527.93</c:v>
                </c:pt>
                <c:pt idx="4">
                  <c:v>212000000</c:v>
                </c:pt>
                <c:pt idx="5">
                  <c:v>489534112.12</c:v>
                </c:pt>
              </c:numCache>
            </c:numRef>
          </c:val>
        </c:ser>
        <c:ser>
          <c:idx val="3"/>
          <c:order val="2"/>
          <c:tx>
            <c:strRef>
              <c:f>'[2]Por Trimestre'!$E$21</c:f>
              <c:strCache>
                <c:ptCount val="1"/>
                <c:pt idx="0">
                  <c:v>Julio y Agosto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'[2]Por Trimestre'!$A$22:$A$27</c:f>
              <c:strCache>
                <c:ptCount val="6"/>
                <c:pt idx="0">
                  <c:v>Ingresos Propios</c:v>
                </c:pt>
                <c:pt idx="1">
                  <c:v>Venta de Activos</c:v>
                </c:pt>
                <c:pt idx="2">
                  <c:v>Transferencias Corrientes</c:v>
                </c:pt>
                <c:pt idx="3">
                  <c:v>Transferencias de Capital</c:v>
                </c:pt>
                <c:pt idx="4">
                  <c:v>Financiamiento Interno</c:v>
                </c:pt>
                <c:pt idx="5">
                  <c:v>Ingresos del Período</c:v>
                </c:pt>
              </c:strCache>
            </c:strRef>
          </c:cat>
          <c:val>
            <c:numRef>
              <c:f>'[2]Por Trimestre'!$E$22:$E$27</c:f>
              <c:numCache>
                <c:ptCount val="6"/>
                <c:pt idx="0">
                  <c:v>92051430.58999997</c:v>
                </c:pt>
                <c:pt idx="1">
                  <c:v>0</c:v>
                </c:pt>
                <c:pt idx="2">
                  <c:v>3435935</c:v>
                </c:pt>
                <c:pt idx="3">
                  <c:v>108903787.17</c:v>
                </c:pt>
                <c:pt idx="4">
                  <c:v>0</c:v>
                </c:pt>
                <c:pt idx="5">
                  <c:v>204391152.76</c:v>
                </c:pt>
              </c:numCache>
            </c:numRef>
          </c:val>
        </c:ser>
        <c:overlap val="-27"/>
        <c:gapWidth val="219"/>
        <c:axId val="12973134"/>
        <c:axId val="1271135"/>
      </c:barChart>
      <c:catAx>
        <c:axId val="129731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71135"/>
        <c:crosses val="autoZero"/>
        <c:auto val="1"/>
        <c:lblOffset val="100"/>
        <c:tickLblSkip val="1"/>
        <c:noMultiLvlLbl val="0"/>
      </c:catAx>
      <c:valAx>
        <c:axId val="12711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9731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25"/>
          <c:y val="0.891"/>
          <c:w val="0.630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Pendiente de Cobro Acumulado Año 2022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15"/>
          <c:w val="0.9762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'[4]Res Totales'!$A$8</c:f>
              <c:strCache>
                <c:ptCount val="1"/>
                <c:pt idx="0">
                  <c:v>Diciembre 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Totales'!$B$8</c:f>
              <c:numCache>
                <c:ptCount val="1"/>
                <c:pt idx="0">
                  <c:v>341273379.16999996</c:v>
                </c:pt>
              </c:numCache>
            </c:numRef>
          </c:val>
        </c:ser>
        <c:ser>
          <c:idx val="1"/>
          <c:order val="1"/>
          <c:tx>
            <c:strRef>
              <c:f>'[4]Res Totales'!$A$9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Totales'!$B$9</c:f>
              <c:numCache>
                <c:ptCount val="1"/>
                <c:pt idx="0">
                  <c:v>374129374.57</c:v>
                </c:pt>
              </c:numCache>
            </c:numRef>
          </c:val>
        </c:ser>
        <c:ser>
          <c:idx val="2"/>
          <c:order val="2"/>
          <c:tx>
            <c:strRef>
              <c:f>'[4]Res Totales'!$A$10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Totales'!$B$10</c:f>
              <c:numCache>
                <c:ptCount val="1"/>
                <c:pt idx="0">
                  <c:v>373357170.31000006</c:v>
                </c:pt>
              </c:numCache>
            </c:numRef>
          </c:val>
        </c:ser>
        <c:ser>
          <c:idx val="3"/>
          <c:order val="3"/>
          <c:tx>
            <c:strRef>
              <c:f>'[4]Res Totales'!$A$11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Totales'!$B$11</c:f>
              <c:numCache>
                <c:ptCount val="1"/>
                <c:pt idx="0">
                  <c:v>388157062.27</c:v>
                </c:pt>
              </c:numCache>
            </c:numRef>
          </c:val>
        </c:ser>
        <c:ser>
          <c:idx val="4"/>
          <c:order val="4"/>
          <c:tx>
            <c:strRef>
              <c:f>'[4]Res Totales'!$A$12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Totales'!$B$12</c:f>
              <c:numCache>
                <c:ptCount val="1"/>
                <c:pt idx="0">
                  <c:v>392267262.31</c:v>
                </c:pt>
              </c:numCache>
            </c:numRef>
          </c:val>
        </c:ser>
        <c:ser>
          <c:idx val="5"/>
          <c:order val="5"/>
          <c:tx>
            <c:strRef>
              <c:f>'[4]Res Totales'!$A$13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Totales'!$B$13</c:f>
              <c:numCache>
                <c:ptCount val="1"/>
                <c:pt idx="0">
                  <c:v>396979725.53</c:v>
                </c:pt>
              </c:numCache>
            </c:numRef>
          </c:val>
        </c:ser>
        <c:ser>
          <c:idx val="6"/>
          <c:order val="6"/>
          <c:tx>
            <c:strRef>
              <c:f>'[4]Res Totales'!$A$14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Totales'!$B$14</c:f>
              <c:numCache>
                <c:ptCount val="1"/>
                <c:pt idx="0">
                  <c:v>399588450.91999996</c:v>
                </c:pt>
              </c:numCache>
            </c:numRef>
          </c:val>
        </c:ser>
        <c:ser>
          <c:idx val="7"/>
          <c:order val="7"/>
          <c:tx>
            <c:strRef>
              <c:f>'[4]Res Totales'!$A$15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Totales'!$B$15</c:f>
              <c:numCache>
                <c:ptCount val="1"/>
                <c:pt idx="0">
                  <c:v>433932391.62000006</c:v>
                </c:pt>
              </c:numCache>
            </c:numRef>
          </c:val>
        </c:ser>
        <c:ser>
          <c:idx val="8"/>
          <c:order val="8"/>
          <c:tx>
            <c:strRef>
              <c:f>'[4]Res Totales'!$A$16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Totales'!$B$16</c:f>
              <c:numCache>
                <c:ptCount val="1"/>
                <c:pt idx="0">
                  <c:v>436360307.59999996</c:v>
                </c:pt>
              </c:numCache>
            </c:numRef>
          </c:val>
        </c:ser>
        <c:overlap val="-27"/>
        <c:gapWidth val="219"/>
        <c:axId val="5345832"/>
        <c:axId val="36276969"/>
      </c:barChart>
      <c:catAx>
        <c:axId val="5345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276969"/>
        <c:crosses val="autoZero"/>
        <c:auto val="1"/>
        <c:lblOffset val="100"/>
        <c:tickLblSkip val="1"/>
        <c:noMultiLvlLbl val="0"/>
      </c:catAx>
      <c:valAx>
        <c:axId val="362769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458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"/>
          <c:y val="0.90725"/>
          <c:w val="0.912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190500</xdr:rowOff>
    </xdr:from>
    <xdr:to>
      <xdr:col>4</xdr:col>
      <xdr:colOff>171450</xdr:colOff>
      <xdr:row>5</xdr:row>
      <xdr:rowOff>161925</xdr:rowOff>
    </xdr:to>
    <xdr:pic>
      <xdr:nvPicPr>
        <xdr:cNvPr id="1" name="Picture 2" descr="Explorar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90500"/>
          <a:ext cx="16192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4</xdr:col>
      <xdr:colOff>666750</xdr:colOff>
      <xdr:row>35</xdr:row>
      <xdr:rowOff>171450</xdr:rowOff>
    </xdr:to>
    <xdr:graphicFrame>
      <xdr:nvGraphicFramePr>
        <xdr:cNvPr id="1" name="Gráfico 1"/>
        <xdr:cNvGraphicFramePr/>
      </xdr:nvGraphicFramePr>
      <xdr:xfrm>
        <a:off x="762000" y="4295775"/>
        <a:ext cx="4457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9</xdr:col>
      <xdr:colOff>400050</xdr:colOff>
      <xdr:row>35</xdr:row>
      <xdr:rowOff>142875</xdr:rowOff>
    </xdr:to>
    <xdr:graphicFrame>
      <xdr:nvGraphicFramePr>
        <xdr:cNvPr id="2" name="Gráfico 2"/>
        <xdr:cNvGraphicFramePr/>
      </xdr:nvGraphicFramePr>
      <xdr:xfrm>
        <a:off x="5467350" y="4295775"/>
        <a:ext cx="40005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5</xdr:col>
      <xdr:colOff>1181100</xdr:colOff>
      <xdr:row>35</xdr:row>
      <xdr:rowOff>0</xdr:rowOff>
    </xdr:to>
    <xdr:graphicFrame>
      <xdr:nvGraphicFramePr>
        <xdr:cNvPr id="1" name="Gráfico 1"/>
        <xdr:cNvGraphicFramePr/>
      </xdr:nvGraphicFramePr>
      <xdr:xfrm>
        <a:off x="762000" y="4171950"/>
        <a:ext cx="54197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r%20Trimestr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vimientos%20contables\Presupuestos%202022\6.%20Informes%20de%20Ejecuci&#243;n%202022\Ejecuci&#243;n%20Ingresos%20Jimenez%20por%20mes%20%20202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ovimientos%20contables\Presupuestos%202022\6.%20Informes%20de%20Ejecuci&#243;n%202022\Estadistica%20pendiente%20de%20cobro%20a&#241;o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 Trimest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gresos por mes"/>
      <sheetName val="Superavit"/>
      <sheetName val="Ingr-Egre Jim Res"/>
      <sheetName val="INGRESO GASTO"/>
      <sheetName val="Acueducto"/>
      <sheetName val="Por Trimestre"/>
      <sheetName val="Calculo Transferencias"/>
      <sheetName val="ABRIL"/>
      <sheetName val="MAYO"/>
    </sheetNames>
    <sheetDataSet>
      <sheetData sheetId="6">
        <row r="6">
          <cell r="B6" t="str">
            <v>Presupuesto</v>
          </cell>
          <cell r="C6" t="str">
            <v>I Trimestre</v>
          </cell>
          <cell r="D6" t="str">
            <v>II Trimestre</v>
          </cell>
          <cell r="E6" t="str">
            <v>Julio y Agosto</v>
          </cell>
          <cell r="F6" t="str">
            <v>Octubre y Noviembre</v>
          </cell>
        </row>
        <row r="8">
          <cell r="A8" t="str">
            <v>Ingresos Tributarios</v>
          </cell>
          <cell r="B8">
            <v>245250000</v>
          </cell>
          <cell r="C8">
            <v>93346916.72999999</v>
          </cell>
          <cell r="D8">
            <v>23810119.25</v>
          </cell>
          <cell r="E8">
            <v>23983729.57</v>
          </cell>
          <cell r="F8">
            <v>0</v>
          </cell>
        </row>
        <row r="9">
          <cell r="A9" t="str">
            <v>Ingresos No Tributarios</v>
          </cell>
          <cell r="B9">
            <v>401591228.2</v>
          </cell>
          <cell r="C9">
            <v>140923001.51999998</v>
          </cell>
          <cell r="D9">
            <v>91009110.78999999</v>
          </cell>
          <cell r="E9">
            <v>68067701.01999998</v>
          </cell>
          <cell r="F9">
            <v>0</v>
          </cell>
        </row>
        <row r="10">
          <cell r="A10" t="str">
            <v>Venta de Activos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Transferencias Corrientes</v>
          </cell>
          <cell r="B11">
            <v>52356076.54</v>
          </cell>
          <cell r="C11">
            <v>3945551</v>
          </cell>
          <cell r="D11">
            <v>490354.15</v>
          </cell>
          <cell r="E11">
            <v>3435935</v>
          </cell>
          <cell r="F11">
            <v>0</v>
          </cell>
        </row>
        <row r="12">
          <cell r="A12" t="str">
            <v>Transferencias de Capital</v>
          </cell>
          <cell r="B12">
            <v>675083066.04</v>
          </cell>
          <cell r="C12">
            <v>128466052.16999999</v>
          </cell>
          <cell r="D12">
            <v>162224527.93</v>
          </cell>
          <cell r="E12">
            <v>108903787.17</v>
          </cell>
          <cell r="F12">
            <v>0</v>
          </cell>
        </row>
        <row r="13">
          <cell r="A13" t="str">
            <v>Financiamiento Interno</v>
          </cell>
          <cell r="B13">
            <v>212000000</v>
          </cell>
          <cell r="C13">
            <v>0</v>
          </cell>
          <cell r="D13">
            <v>212000000</v>
          </cell>
          <cell r="E13">
            <v>0</v>
          </cell>
          <cell r="F13">
            <v>0</v>
          </cell>
        </row>
        <row r="14">
          <cell r="A14" t="str">
            <v>Ingresos del Período</v>
          </cell>
          <cell r="B14">
            <v>1586280370.78</v>
          </cell>
          <cell r="C14">
            <v>366681521.41999996</v>
          </cell>
          <cell r="D14">
            <v>489534112.12</v>
          </cell>
          <cell r="E14">
            <v>204391152.76</v>
          </cell>
          <cell r="F14">
            <v>0</v>
          </cell>
        </row>
        <row r="21">
          <cell r="B21" t="str">
            <v>Presupuesto</v>
          </cell>
          <cell r="C21" t="str">
            <v>I Trimestre</v>
          </cell>
          <cell r="D21" t="str">
            <v>II Trimestre</v>
          </cell>
          <cell r="E21" t="str">
            <v>Julio y Agosto</v>
          </cell>
          <cell r="F21" t="str">
            <v>Octubre y Noviembre</v>
          </cell>
        </row>
        <row r="22">
          <cell r="A22" t="str">
            <v>Ingresos Propios</v>
          </cell>
          <cell r="B22">
            <v>646841228.2</v>
          </cell>
          <cell r="C22">
            <v>234269918.24999997</v>
          </cell>
          <cell r="D22">
            <v>114819230.03999999</v>
          </cell>
          <cell r="E22">
            <v>92051430.58999997</v>
          </cell>
          <cell r="F22">
            <v>0</v>
          </cell>
        </row>
        <row r="23">
          <cell r="A23" t="str">
            <v>Venta de Activos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Transferencias Corrientes</v>
          </cell>
          <cell r="B24">
            <v>52356076.54</v>
          </cell>
          <cell r="C24">
            <v>3945551</v>
          </cell>
          <cell r="D24">
            <v>490354.15</v>
          </cell>
          <cell r="E24">
            <v>3435935</v>
          </cell>
          <cell r="F24">
            <v>0</v>
          </cell>
        </row>
        <row r="25">
          <cell r="A25" t="str">
            <v>Transferencias de Capital</v>
          </cell>
          <cell r="B25">
            <v>675083066.04</v>
          </cell>
          <cell r="C25">
            <v>128466052.16999999</v>
          </cell>
          <cell r="D25">
            <v>162224527.93</v>
          </cell>
          <cell r="E25">
            <v>108903787.17</v>
          </cell>
          <cell r="F25">
            <v>0</v>
          </cell>
        </row>
        <row r="26">
          <cell r="A26" t="str">
            <v>Financiamiento Interno</v>
          </cell>
          <cell r="B26">
            <v>212000000</v>
          </cell>
          <cell r="C26">
            <v>0</v>
          </cell>
          <cell r="D26">
            <v>212000000</v>
          </cell>
          <cell r="E26">
            <v>0</v>
          </cell>
          <cell r="F26">
            <v>0</v>
          </cell>
        </row>
        <row r="27">
          <cell r="A27" t="str">
            <v>Ingresos del Período</v>
          </cell>
          <cell r="B27">
            <v>1586280370.78</v>
          </cell>
          <cell r="C27">
            <v>366681521.41999996</v>
          </cell>
          <cell r="D27">
            <v>489534112.12</v>
          </cell>
          <cell r="E27">
            <v>204391152.76</v>
          </cell>
          <cell r="F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 Trimestre"/>
      <sheetName val="Res Total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lle cxc"/>
      <sheetName val="Res Totales"/>
      <sheetName val="Hoja1"/>
      <sheetName val="Resumen"/>
    </sheetNames>
    <sheetDataSet>
      <sheetData sheetId="1">
        <row r="7">
          <cell r="B7" t="str">
            <v>Total</v>
          </cell>
        </row>
        <row r="8">
          <cell r="A8" t="str">
            <v>Diciembre 2020</v>
          </cell>
          <cell r="B8">
            <v>341273379.16999996</v>
          </cell>
        </row>
        <row r="9">
          <cell r="A9" t="str">
            <v>Enero</v>
          </cell>
          <cell r="B9">
            <v>374129374.57</v>
          </cell>
        </row>
        <row r="10">
          <cell r="A10" t="str">
            <v>Febrero</v>
          </cell>
          <cell r="B10">
            <v>373357170.31000006</v>
          </cell>
        </row>
        <row r="11">
          <cell r="A11" t="str">
            <v>Marzo</v>
          </cell>
          <cell r="B11">
            <v>388157062.27</v>
          </cell>
        </row>
        <row r="12">
          <cell r="A12" t="str">
            <v>Abril</v>
          </cell>
          <cell r="B12">
            <v>392267262.31</v>
          </cell>
        </row>
        <row r="13">
          <cell r="A13" t="str">
            <v>Mayo</v>
          </cell>
          <cell r="B13">
            <v>396979725.53</v>
          </cell>
        </row>
        <row r="14">
          <cell r="A14" t="str">
            <v>Junio</v>
          </cell>
          <cell r="B14">
            <v>399588450.91999996</v>
          </cell>
        </row>
        <row r="15">
          <cell r="A15" t="str">
            <v>Julio</v>
          </cell>
          <cell r="B15">
            <v>433932391.62000006</v>
          </cell>
        </row>
        <row r="16">
          <cell r="A16" t="str">
            <v>Agosto</v>
          </cell>
          <cell r="B16">
            <v>436360307.59999996</v>
          </cell>
        </row>
        <row r="17">
          <cell r="A17" t="str">
            <v>Septiembre</v>
          </cell>
          <cell r="B17">
            <v>0</v>
          </cell>
        </row>
        <row r="18">
          <cell r="A18" t="str">
            <v>Octubre</v>
          </cell>
          <cell r="B18">
            <v>0</v>
          </cell>
        </row>
        <row r="19">
          <cell r="A19" t="str">
            <v>Noviembre</v>
          </cell>
          <cell r="B19">
            <v>0</v>
          </cell>
        </row>
        <row r="20">
          <cell r="A20" t="str">
            <v>Diciembre</v>
          </cell>
          <cell r="B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2"/>
  <sheetViews>
    <sheetView tabSelected="1" zoomScalePageLayoutView="0" workbookViewId="0" topLeftCell="A1">
      <selection activeCell="G24" sqref="G24"/>
    </sheetView>
  </sheetViews>
  <sheetFormatPr defaultColWidth="11.421875" defaultRowHeight="15"/>
  <cols>
    <col min="4" max="4" width="18.28125" style="0" customWidth="1"/>
    <col min="7" max="7" width="26.140625" style="0" customWidth="1"/>
    <col min="8" max="8" width="11.421875" style="0" hidden="1" customWidth="1"/>
  </cols>
  <sheetData>
    <row r="2" ht="23.25" customHeight="1"/>
    <row r="3" ht="23.25" customHeight="1"/>
    <row r="4" ht="30.75" customHeight="1"/>
    <row r="5" ht="30.75" customHeight="1"/>
    <row r="6" ht="30.75" customHeight="1"/>
    <row r="7" spans="1:8" ht="33">
      <c r="A7" s="435" t="s">
        <v>167</v>
      </c>
      <c r="B7" s="435"/>
      <c r="C7" s="435"/>
      <c r="D7" s="435"/>
      <c r="E7" s="435"/>
      <c r="F7" s="435"/>
      <c r="G7" s="435"/>
      <c r="H7" s="435"/>
    </row>
    <row r="11" spans="1:8" ht="28.5">
      <c r="A11" s="57"/>
      <c r="B11" s="57"/>
      <c r="C11" s="57"/>
      <c r="D11" s="57"/>
      <c r="E11" s="57"/>
      <c r="F11" s="57"/>
      <c r="G11" s="57"/>
      <c r="H11" s="57"/>
    </row>
    <row r="12" spans="1:8" ht="59.25" customHeight="1">
      <c r="A12" s="436" t="s">
        <v>326</v>
      </c>
      <c r="B12" s="436"/>
      <c r="C12" s="436"/>
      <c r="D12" s="436"/>
      <c r="E12" s="436"/>
      <c r="F12" s="436"/>
      <c r="G12" s="436"/>
      <c r="H12" s="436"/>
    </row>
    <row r="17" spans="1:8" ht="56.25" customHeight="1">
      <c r="A17" s="437" t="str">
        <f>'Ingr-Egre Consol Res'!A4:H4</f>
        <v>"AGOSTO 2022"  DEL 1°  AL 31 DE AGOSTO 2022</v>
      </c>
      <c r="B17" s="437"/>
      <c r="C17" s="437"/>
      <c r="D17" s="437"/>
      <c r="E17" s="437"/>
      <c r="F17" s="437"/>
      <c r="G17" s="437"/>
      <c r="H17" s="437"/>
    </row>
    <row r="22" spans="1:8" ht="18.75" customHeight="1">
      <c r="A22" s="438">
        <f>+'Ingresos Consolidado'!B83</f>
        <v>44806</v>
      </c>
      <c r="B22" s="439"/>
      <c r="C22" s="439"/>
      <c r="D22" s="439"/>
      <c r="E22" s="439"/>
      <c r="F22" s="439"/>
      <c r="G22" s="439"/>
      <c r="H22" s="439"/>
    </row>
  </sheetData>
  <sheetProtection/>
  <mergeCells count="4">
    <mergeCell ref="A7:H7"/>
    <mergeCell ref="A12:H12"/>
    <mergeCell ref="A17:H17"/>
    <mergeCell ref="A22:H22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8"/>
  <sheetViews>
    <sheetView zoomScalePageLayoutView="0" workbookViewId="0" topLeftCell="A28">
      <selection activeCell="D45" sqref="D45"/>
    </sheetView>
  </sheetViews>
  <sheetFormatPr defaultColWidth="11.421875" defaultRowHeight="15"/>
  <cols>
    <col min="2" max="2" width="24.00390625" style="0" customWidth="1"/>
    <col min="3" max="3" width="23.28125" style="0" customWidth="1"/>
    <col min="4" max="4" width="12.7109375" style="0" customWidth="1"/>
    <col min="5" max="5" width="3.57421875" style="0" customWidth="1"/>
    <col min="6" max="6" width="20.7109375" style="0" customWidth="1"/>
    <col min="7" max="7" width="6.8515625" style="0" customWidth="1"/>
  </cols>
  <sheetData>
    <row r="1" ht="15.75" thickBot="1"/>
    <row r="2" spans="2:6" ht="21">
      <c r="B2" s="699" t="s">
        <v>167</v>
      </c>
      <c r="C2" s="700"/>
      <c r="D2" s="700"/>
      <c r="E2" s="700"/>
      <c r="F2" s="701"/>
    </row>
    <row r="3" spans="2:6" ht="15.75">
      <c r="B3" s="702"/>
      <c r="C3" s="703"/>
      <c r="D3" s="703"/>
      <c r="E3" s="56"/>
      <c r="F3" s="704"/>
    </row>
    <row r="4" spans="2:6" ht="15.75">
      <c r="B4" s="705" t="s">
        <v>499</v>
      </c>
      <c r="C4" s="706"/>
      <c r="D4" s="706"/>
      <c r="E4" s="706"/>
      <c r="F4" s="707"/>
    </row>
    <row r="5" spans="2:6" ht="15.75">
      <c r="B5" s="705" t="s">
        <v>500</v>
      </c>
      <c r="C5" s="706"/>
      <c r="D5" s="706"/>
      <c r="E5" s="706"/>
      <c r="F5" s="707"/>
    </row>
    <row r="6" spans="2:6" ht="6.75" customHeight="1">
      <c r="B6" s="708"/>
      <c r="C6" s="56"/>
      <c r="D6" s="56"/>
      <c r="E6" s="56"/>
      <c r="F6" s="704"/>
    </row>
    <row r="7" spans="2:6" ht="30">
      <c r="B7" s="709" t="s">
        <v>501</v>
      </c>
      <c r="C7" s="710" t="s">
        <v>502</v>
      </c>
      <c r="D7" s="710" t="s">
        <v>503</v>
      </c>
      <c r="E7" s="56"/>
      <c r="F7" s="711" t="s">
        <v>504</v>
      </c>
    </row>
    <row r="8" spans="2:6" ht="15" customHeight="1">
      <c r="B8" s="712" t="s">
        <v>505</v>
      </c>
      <c r="C8" s="713">
        <v>341273379.16999996</v>
      </c>
      <c r="D8" s="714"/>
      <c r="E8" s="56"/>
      <c r="F8" s="715"/>
    </row>
    <row r="9" spans="2:6" ht="15" customHeight="1">
      <c r="B9" s="716" t="s">
        <v>506</v>
      </c>
      <c r="C9" s="713">
        <v>374129374.57</v>
      </c>
      <c r="D9" s="717">
        <v>0.09627470938374405</v>
      </c>
      <c r="E9" s="56"/>
      <c r="F9" s="718">
        <v>32855995.400000036</v>
      </c>
    </row>
    <row r="10" spans="2:6" ht="15" customHeight="1">
      <c r="B10" s="716" t="s">
        <v>507</v>
      </c>
      <c r="C10" s="713">
        <v>373357170.31000006</v>
      </c>
      <c r="D10" s="717">
        <v>-0.002064003290004834</v>
      </c>
      <c r="E10" s="56"/>
      <c r="F10" s="715">
        <v>-772204.2599999309</v>
      </c>
    </row>
    <row r="11" spans="2:6" ht="15" customHeight="1">
      <c r="B11" s="716" t="s">
        <v>508</v>
      </c>
      <c r="C11" s="713">
        <v>388157062.27</v>
      </c>
      <c r="D11" s="717">
        <v>0.03964003677152231</v>
      </c>
      <c r="E11" s="56"/>
      <c r="F11" s="718">
        <v>14799891.959999919</v>
      </c>
    </row>
    <row r="12" spans="2:6" ht="15" customHeight="1">
      <c r="B12" s="716" t="s">
        <v>509</v>
      </c>
      <c r="C12" s="713">
        <v>392267262.31</v>
      </c>
      <c r="D12" s="717">
        <v>0.010589012643394824</v>
      </c>
      <c r="E12" s="56"/>
      <c r="F12" s="715">
        <v>4110200.0400000215</v>
      </c>
    </row>
    <row r="13" spans="2:6" ht="15" customHeight="1">
      <c r="B13" s="716" t="s">
        <v>510</v>
      </c>
      <c r="C13" s="713">
        <v>396979725.53</v>
      </c>
      <c r="D13" s="717">
        <v>0.012013399212182573</v>
      </c>
      <c r="E13" s="56"/>
      <c r="F13" s="718">
        <v>4712463.219999969</v>
      </c>
    </row>
    <row r="14" spans="2:6" ht="15" customHeight="1">
      <c r="B14" s="716" t="s">
        <v>511</v>
      </c>
      <c r="C14" s="713">
        <v>399588450.91999996</v>
      </c>
      <c r="D14" s="717">
        <v>0.00657143229800244</v>
      </c>
      <c r="E14" s="56"/>
      <c r="F14" s="715">
        <v>2608725.3899999857</v>
      </c>
    </row>
    <row r="15" spans="2:6" ht="15" customHeight="1">
      <c r="B15" s="716" t="s">
        <v>512</v>
      </c>
      <c r="C15" s="713">
        <v>433932391.62000006</v>
      </c>
      <c r="D15" s="717">
        <v>0.0859482815905407</v>
      </c>
      <c r="E15" s="56"/>
      <c r="F15" s="718">
        <v>34343940.70000011</v>
      </c>
    </row>
    <row r="16" spans="2:6" ht="15" customHeight="1">
      <c r="B16" s="716" t="s">
        <v>513</v>
      </c>
      <c r="C16" s="713">
        <v>436360307.59999996</v>
      </c>
      <c r="D16" s="717">
        <v>0.005595148061972879</v>
      </c>
      <c r="E16" s="56"/>
      <c r="F16" s="715">
        <v>2427915.9799999</v>
      </c>
    </row>
    <row r="17" spans="2:6" ht="15">
      <c r="B17" s="708"/>
      <c r="C17" s="56"/>
      <c r="D17" s="56"/>
      <c r="E17" s="56"/>
      <c r="F17" s="704"/>
    </row>
    <row r="18" spans="2:6" ht="27.75" customHeight="1" thickBot="1">
      <c r="B18" s="719" t="s">
        <v>514</v>
      </c>
      <c r="C18" s="720">
        <v>95086928.43</v>
      </c>
      <c r="D18" s="721">
        <v>0.2786239250809948</v>
      </c>
      <c r="E18" s="425"/>
      <c r="F18" s="589"/>
    </row>
  </sheetData>
  <sheetProtection/>
  <mergeCells count="3">
    <mergeCell ref="B2:F2"/>
    <mergeCell ref="B4:F4"/>
    <mergeCell ref="B5:F5"/>
  </mergeCells>
  <printOptions/>
  <pageMargins left="1.6929133858267718" right="0.7086614173228347" top="0.7480314960629921" bottom="0.7480314960629921" header="0.31496062992125984" footer="0.31496062992125984"/>
  <pageSetup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46">
      <selection activeCell="G11" sqref="G11:H12"/>
    </sheetView>
  </sheetViews>
  <sheetFormatPr defaultColWidth="11.421875" defaultRowHeight="15"/>
  <cols>
    <col min="1" max="1" width="11.28125" style="9" customWidth="1"/>
    <col min="2" max="2" width="37.8515625" style="0" customWidth="1"/>
    <col min="3" max="3" width="16.421875" style="0" customWidth="1"/>
    <col min="4" max="4" width="10.7109375" style="9" bestFit="1" customWidth="1"/>
    <col min="5" max="5" width="14.7109375" style="0" customWidth="1"/>
    <col min="6" max="6" width="12.8515625" style="9" bestFit="1" customWidth="1"/>
    <col min="7" max="7" width="16.00390625" style="0" customWidth="1"/>
    <col min="8" max="8" width="11.421875" style="9" customWidth="1"/>
    <col min="9" max="9" width="5.00390625" style="222" customWidth="1"/>
    <col min="10" max="11" width="16.140625" style="0" bestFit="1" customWidth="1"/>
    <col min="12" max="12" width="13.421875" style="0" bestFit="1" customWidth="1"/>
    <col min="13" max="13" width="13.7109375" style="0" bestFit="1" customWidth="1"/>
    <col min="14" max="14" width="12.421875" style="0" bestFit="1" customWidth="1"/>
  </cols>
  <sheetData>
    <row r="1" spans="1:9" ht="27.75" customHeight="1">
      <c r="A1" s="8"/>
      <c r="B1" s="3"/>
      <c r="C1" s="1"/>
      <c r="D1" s="8"/>
      <c r="E1" s="6"/>
      <c r="F1" s="11"/>
      <c r="G1" s="6"/>
      <c r="I1" s="221"/>
    </row>
    <row r="2" spans="1:8" ht="18">
      <c r="A2" s="442" t="s">
        <v>144</v>
      </c>
      <c r="B2" s="442"/>
      <c r="C2" s="442"/>
      <c r="D2" s="442"/>
      <c r="E2" s="442"/>
      <c r="F2" s="442"/>
      <c r="G2" s="442"/>
      <c r="H2" s="442"/>
    </row>
    <row r="3" spans="1:8" ht="15.75">
      <c r="A3" s="440" t="s">
        <v>310</v>
      </c>
      <c r="B3" s="440"/>
      <c r="C3" s="440"/>
      <c r="D3" s="440"/>
      <c r="E3" s="440"/>
      <c r="F3" s="440"/>
      <c r="G3" s="440"/>
      <c r="H3" s="440"/>
    </row>
    <row r="4" spans="1:8" ht="15.75">
      <c r="A4" s="441" t="str">
        <f>+'Ejec Egresos Consolidado'!A5:E5</f>
        <v>"AGOSTO 2022"  DEL 1°  AL 31 DE AGOSTO 2022</v>
      </c>
      <c r="B4" s="441"/>
      <c r="C4" s="441"/>
      <c r="D4" s="441"/>
      <c r="E4" s="441"/>
      <c r="F4" s="441"/>
      <c r="G4" s="441"/>
      <c r="H4" s="441"/>
    </row>
    <row r="5" spans="1:7" ht="16.5" thickBot="1">
      <c r="A5" s="2"/>
      <c r="B5" s="2"/>
      <c r="C5" s="2"/>
      <c r="D5" s="2"/>
      <c r="E5" s="2"/>
      <c r="F5" s="2"/>
      <c r="G5" s="2"/>
    </row>
    <row r="6" spans="1:8" ht="15.75" thickBot="1">
      <c r="A6" s="400"/>
      <c r="B6" s="412" t="s">
        <v>147</v>
      </c>
      <c r="C6" s="413" t="s">
        <v>0</v>
      </c>
      <c r="D6" s="16" t="s">
        <v>139</v>
      </c>
      <c r="E6" s="414" t="s">
        <v>1</v>
      </c>
      <c r="F6" s="17" t="s">
        <v>140</v>
      </c>
      <c r="G6" s="414" t="s">
        <v>2</v>
      </c>
      <c r="H6" s="415" t="s">
        <v>141</v>
      </c>
    </row>
    <row r="7" spans="1:8" ht="15">
      <c r="A7" s="402"/>
      <c r="B7" s="407"/>
      <c r="C7" s="4"/>
      <c r="D7" s="401"/>
      <c r="E7" s="5"/>
      <c r="F7" s="207"/>
      <c r="G7" s="5"/>
      <c r="H7" s="408"/>
    </row>
    <row r="8" spans="1:8" ht="15">
      <c r="A8" s="402"/>
      <c r="B8" s="409" t="s">
        <v>305</v>
      </c>
      <c r="C8" s="61">
        <v>5898209.37</v>
      </c>
      <c r="D8" s="208">
        <v>0.03871006429920416</v>
      </c>
      <c r="E8" s="19">
        <v>2558683.6500000004</v>
      </c>
      <c r="F8" s="208">
        <v>0.028774376862897324</v>
      </c>
      <c r="G8" s="19">
        <v>8456893.02</v>
      </c>
      <c r="H8" s="63">
        <v>0.03504849601970323</v>
      </c>
    </row>
    <row r="9" spans="1:8" ht="15">
      <c r="A9" s="402"/>
      <c r="B9" s="409" t="s">
        <v>306</v>
      </c>
      <c r="C9" s="61">
        <v>34130954.349999994</v>
      </c>
      <c r="D9" s="208">
        <v>0.22400212583191184</v>
      </c>
      <c r="E9" s="19">
        <v>15936080.12</v>
      </c>
      <c r="F9" s="208">
        <v>0.1792135479859755</v>
      </c>
      <c r="G9" s="19">
        <v>50067034.46999999</v>
      </c>
      <c r="H9" s="63">
        <v>0.2074963292299208</v>
      </c>
    </row>
    <row r="10" spans="1:8" ht="15">
      <c r="A10" s="402"/>
      <c r="B10" s="409" t="s">
        <v>324</v>
      </c>
      <c r="C10" s="61">
        <v>0</v>
      </c>
      <c r="D10" s="208">
        <v>0</v>
      </c>
      <c r="E10" s="19">
        <v>0</v>
      </c>
      <c r="F10" s="208">
        <v>0</v>
      </c>
      <c r="G10" s="19">
        <v>0</v>
      </c>
      <c r="H10" s="63">
        <v>0</v>
      </c>
    </row>
    <row r="11" spans="1:8" ht="15">
      <c r="A11" s="402"/>
      <c r="B11" s="409" t="s">
        <v>307</v>
      </c>
      <c r="C11" s="61">
        <v>3435935</v>
      </c>
      <c r="D11" s="208">
        <v>0.022550109098261127</v>
      </c>
      <c r="E11" s="19">
        <v>0</v>
      </c>
      <c r="F11" s="208">
        <v>0</v>
      </c>
      <c r="G11" s="61">
        <v>3435935</v>
      </c>
      <c r="H11" s="63">
        <v>0.0142</v>
      </c>
    </row>
    <row r="12" spans="1:8" ht="15">
      <c r="A12" s="402"/>
      <c r="B12" s="410" t="s">
        <v>308</v>
      </c>
      <c r="C12" s="61">
        <v>108903787.17</v>
      </c>
      <c r="D12" s="208">
        <v>0.7147377007706229</v>
      </c>
      <c r="E12" s="19">
        <v>70427532</v>
      </c>
      <c r="F12" s="208">
        <v>0</v>
      </c>
      <c r="G12" s="19">
        <v>179331319.17</v>
      </c>
      <c r="H12" s="63">
        <v>0.7432</v>
      </c>
    </row>
    <row r="13" spans="1:8" ht="15.75" thickBot="1">
      <c r="A13" s="402"/>
      <c r="B13" s="411" t="s">
        <v>309</v>
      </c>
      <c r="C13" s="61">
        <v>0</v>
      </c>
      <c r="D13" s="208">
        <v>0</v>
      </c>
      <c r="E13" s="62">
        <v>0</v>
      </c>
      <c r="F13" s="208">
        <v>0</v>
      </c>
      <c r="G13" s="19">
        <v>0</v>
      </c>
      <c r="H13" s="63">
        <v>0</v>
      </c>
    </row>
    <row r="14" spans="1:8" ht="15.75" thickBot="1">
      <c r="A14" s="402"/>
      <c r="B14" s="416" t="s">
        <v>321</v>
      </c>
      <c r="C14" s="14">
        <v>152368885.89</v>
      </c>
      <c r="D14" s="417">
        <v>1</v>
      </c>
      <c r="E14" s="14">
        <v>88922295.77</v>
      </c>
      <c r="F14" s="417">
        <v>1</v>
      </c>
      <c r="G14" s="14">
        <v>241291181.66</v>
      </c>
      <c r="H14" s="18">
        <v>1</v>
      </c>
    </row>
    <row r="15" spans="1:11" ht="18" customHeight="1" thickBot="1">
      <c r="A15" s="64"/>
      <c r="B15" s="418" t="s">
        <v>142</v>
      </c>
      <c r="C15" s="14">
        <v>152368885.89</v>
      </c>
      <c r="D15" s="419">
        <v>1</v>
      </c>
      <c r="E15" s="14">
        <v>88922295.77</v>
      </c>
      <c r="F15" s="419">
        <v>1</v>
      </c>
      <c r="G15" s="14">
        <v>241291181.66</v>
      </c>
      <c r="H15" s="15">
        <v>1</v>
      </c>
      <c r="J15" s="10"/>
      <c r="K15" s="10"/>
    </row>
    <row r="16" spans="1:9" ht="15">
      <c r="A16" s="64"/>
      <c r="B16" s="56"/>
      <c r="C16" s="65"/>
      <c r="D16" s="64"/>
      <c r="E16" s="65"/>
      <c r="F16" s="64"/>
      <c r="G16" s="56"/>
      <c r="H16" s="64"/>
      <c r="I16" s="223"/>
    </row>
    <row r="17" spans="1:7" ht="41.25" customHeight="1">
      <c r="A17" s="8"/>
      <c r="B17" s="3"/>
      <c r="C17" s="1"/>
      <c r="D17" s="8"/>
      <c r="E17" s="6"/>
      <c r="F17" s="11"/>
      <c r="G17" s="6"/>
    </row>
    <row r="18" spans="1:8" ht="18">
      <c r="A18" s="443" t="s">
        <v>144</v>
      </c>
      <c r="B18" s="443"/>
      <c r="C18" s="443"/>
      <c r="D18" s="443"/>
      <c r="E18" s="443"/>
      <c r="F18" s="443"/>
      <c r="G18" s="443"/>
      <c r="H18" s="443"/>
    </row>
    <row r="19" spans="1:8" ht="15.75">
      <c r="A19" s="440" t="s">
        <v>143</v>
      </c>
      <c r="B19" s="440"/>
      <c r="C19" s="440"/>
      <c r="D19" s="440"/>
      <c r="E19" s="440"/>
      <c r="F19" s="440"/>
      <c r="G19" s="440"/>
      <c r="H19" s="440"/>
    </row>
    <row r="20" spans="1:8" ht="15.75">
      <c r="A20" s="441" t="str">
        <f>+A4</f>
        <v>"AGOSTO 2022"  DEL 1°  AL 31 DE AGOSTO 2022</v>
      </c>
      <c r="B20" s="441"/>
      <c r="C20" s="441"/>
      <c r="D20" s="441"/>
      <c r="E20" s="441"/>
      <c r="F20" s="441"/>
      <c r="G20" s="441"/>
      <c r="H20" s="441"/>
    </row>
    <row r="21" spans="1:7" ht="16.5" thickBot="1">
      <c r="A21" s="2"/>
      <c r="B21" s="2"/>
      <c r="C21" s="2"/>
      <c r="D21" s="2"/>
      <c r="E21" s="2"/>
      <c r="F21" s="2"/>
      <c r="G21" s="2"/>
    </row>
    <row r="22" spans="1:8" ht="15.75" thickBot="1">
      <c r="A22" s="412" t="s">
        <v>136</v>
      </c>
      <c r="B22" s="423" t="s">
        <v>135</v>
      </c>
      <c r="C22" s="413" t="s">
        <v>0</v>
      </c>
      <c r="D22" s="16" t="s">
        <v>139</v>
      </c>
      <c r="E22" s="414" t="s">
        <v>1</v>
      </c>
      <c r="F22" s="17" t="s">
        <v>140</v>
      </c>
      <c r="G22" s="414" t="s">
        <v>2</v>
      </c>
      <c r="H22" s="415" t="s">
        <v>141</v>
      </c>
    </row>
    <row r="23" spans="1:14" ht="15">
      <c r="A23" s="58"/>
      <c r="B23" s="424"/>
      <c r="C23" s="403"/>
      <c r="D23" s="404"/>
      <c r="E23" s="405"/>
      <c r="F23" s="406"/>
      <c r="G23" s="405"/>
      <c r="H23" s="59"/>
      <c r="K23" s="10"/>
      <c r="M23" s="10"/>
      <c r="N23" s="10"/>
    </row>
    <row r="24" spans="1:14" ht="15">
      <c r="A24" s="66">
        <v>1</v>
      </c>
      <c r="B24" s="56" t="s">
        <v>432</v>
      </c>
      <c r="C24" s="65">
        <v>14357859.77</v>
      </c>
      <c r="D24" s="208">
        <v>0.19045396933452463</v>
      </c>
      <c r="E24" s="65">
        <v>4265102</v>
      </c>
      <c r="F24" s="420">
        <v>0.2419505063936746</v>
      </c>
      <c r="G24" s="65">
        <v>18622961.77</v>
      </c>
      <c r="H24" s="75">
        <v>0.20021341932091505</v>
      </c>
      <c r="J24" s="10"/>
      <c r="K24" s="10"/>
      <c r="M24" s="10"/>
      <c r="N24" s="10"/>
    </row>
    <row r="25" spans="1:14" ht="15">
      <c r="A25" s="66">
        <v>2</v>
      </c>
      <c r="B25" s="421" t="s">
        <v>137</v>
      </c>
      <c r="C25" s="68">
        <v>18383988.1</v>
      </c>
      <c r="D25" s="208">
        <v>0.24385970903264131</v>
      </c>
      <c r="E25" s="68">
        <v>3228718.65</v>
      </c>
      <c r="F25" s="420">
        <v>0.18315860027971229</v>
      </c>
      <c r="G25" s="65">
        <v>21612706.75</v>
      </c>
      <c r="H25" s="75">
        <v>0.23235583966930523</v>
      </c>
      <c r="J25" s="10"/>
      <c r="K25" s="10"/>
      <c r="M25" s="10"/>
      <c r="N25" s="10"/>
    </row>
    <row r="26" spans="1:14" ht="15.75" thickBot="1">
      <c r="A26" s="69">
        <v>3</v>
      </c>
      <c r="B26" s="425" t="s">
        <v>138</v>
      </c>
      <c r="C26" s="426">
        <v>42645710.71</v>
      </c>
      <c r="D26" s="427">
        <v>0.565686321632834</v>
      </c>
      <c r="E26" s="426">
        <v>10134173.04</v>
      </c>
      <c r="F26" s="428">
        <v>0.5748908933266131</v>
      </c>
      <c r="G26" s="426">
        <v>52779883.75</v>
      </c>
      <c r="H26" s="76">
        <v>0.5674307410097797</v>
      </c>
      <c r="J26" s="10"/>
      <c r="K26" s="10"/>
      <c r="M26" s="10"/>
      <c r="N26" s="10"/>
    </row>
    <row r="27" spans="1:14" ht="15.75" thickBot="1">
      <c r="A27" s="12"/>
      <c r="B27" s="13" t="s">
        <v>142</v>
      </c>
      <c r="C27" s="14">
        <v>75387558.58</v>
      </c>
      <c r="D27" s="417">
        <v>1</v>
      </c>
      <c r="E27" s="14">
        <v>17627993.689999998</v>
      </c>
      <c r="F27" s="419">
        <v>1</v>
      </c>
      <c r="G27" s="14">
        <v>93015552.27</v>
      </c>
      <c r="H27" s="15">
        <v>1</v>
      </c>
      <c r="K27" s="10"/>
      <c r="M27" s="10"/>
      <c r="N27" s="10"/>
    </row>
    <row r="28" spans="1:11" ht="15">
      <c r="A28" s="64"/>
      <c r="B28" s="56"/>
      <c r="C28" s="65"/>
      <c r="D28" s="64"/>
      <c r="E28" s="65"/>
      <c r="F28" s="64"/>
      <c r="G28" s="422"/>
      <c r="H28" s="64"/>
      <c r="J28" s="10"/>
      <c r="K28" s="10"/>
    </row>
    <row r="29" ht="27.75" customHeight="1">
      <c r="K29" s="10"/>
    </row>
    <row r="30" ht="15">
      <c r="I30" s="221"/>
    </row>
    <row r="31" spans="1:8" ht="18">
      <c r="A31" s="442" t="s">
        <v>144</v>
      </c>
      <c r="B31" s="442"/>
      <c r="C31" s="442"/>
      <c r="D31" s="442"/>
      <c r="E31" s="442"/>
      <c r="F31" s="442"/>
      <c r="G31" s="442"/>
      <c r="H31" s="442"/>
    </row>
    <row r="32" spans="1:8" ht="15.75">
      <c r="A32" s="440" t="s">
        <v>145</v>
      </c>
      <c r="B32" s="440"/>
      <c r="C32" s="440"/>
      <c r="D32" s="440"/>
      <c r="E32" s="440"/>
      <c r="F32" s="440"/>
      <c r="G32" s="440"/>
      <c r="H32" s="440"/>
    </row>
    <row r="33" spans="1:8" ht="15.75">
      <c r="A33" s="441" t="str">
        <f>+A20</f>
        <v>"AGOSTO 2022"  DEL 1°  AL 31 DE AGOSTO 2022</v>
      </c>
      <c r="B33" s="441"/>
      <c r="C33" s="441"/>
      <c r="D33" s="441"/>
      <c r="E33" s="441"/>
      <c r="F33" s="441"/>
      <c r="G33" s="441"/>
      <c r="H33" s="441"/>
    </row>
    <row r="34" spans="1:7" ht="16.5" thickBot="1">
      <c r="A34" s="2"/>
      <c r="B34" s="2"/>
      <c r="C34" s="2"/>
      <c r="D34" s="2"/>
      <c r="E34" s="2"/>
      <c r="F34" s="2"/>
      <c r="G34" s="2"/>
    </row>
    <row r="35" spans="1:8" ht="15.75" thickBot="1">
      <c r="A35" s="412" t="s">
        <v>146</v>
      </c>
      <c r="B35" s="423" t="s">
        <v>147</v>
      </c>
      <c r="C35" s="413" t="s">
        <v>0</v>
      </c>
      <c r="D35" s="16" t="s">
        <v>139</v>
      </c>
      <c r="E35" s="414" t="s">
        <v>1</v>
      </c>
      <c r="F35" s="17" t="s">
        <v>140</v>
      </c>
      <c r="G35" s="414" t="s">
        <v>2</v>
      </c>
      <c r="H35" s="415" t="s">
        <v>141</v>
      </c>
    </row>
    <row r="36" spans="1:8" ht="15">
      <c r="A36" s="58"/>
      <c r="B36" s="424"/>
      <c r="C36" s="403"/>
      <c r="D36" s="404"/>
      <c r="E36" s="405"/>
      <c r="F36" s="406"/>
      <c r="G36" s="405"/>
      <c r="H36" s="59"/>
    </row>
    <row r="37" spans="1:8" ht="15">
      <c r="A37" s="60">
        <v>0</v>
      </c>
      <c r="B37" s="429" t="s">
        <v>148</v>
      </c>
      <c r="C37" s="61">
        <v>34964044.64</v>
      </c>
      <c r="D37" s="430">
        <v>0.4637906479342576</v>
      </c>
      <c r="E37" s="61">
        <v>7582615</v>
      </c>
      <c r="F37" s="420">
        <v>0.430146228399291</v>
      </c>
      <c r="G37" s="19">
        <v>42546659.64</v>
      </c>
      <c r="H37" s="67">
        <v>0.45741447103918803</v>
      </c>
    </row>
    <row r="38" spans="1:12" ht="15">
      <c r="A38" s="60">
        <v>1</v>
      </c>
      <c r="B38" s="429" t="s">
        <v>149</v>
      </c>
      <c r="C38" s="61">
        <v>13462254.32</v>
      </c>
      <c r="D38" s="430">
        <v>0.17857395269955698</v>
      </c>
      <c r="E38" s="19">
        <v>2920541.1</v>
      </c>
      <c r="F38" s="420">
        <v>0.16567631866448668</v>
      </c>
      <c r="G38" s="19">
        <v>16382795.42</v>
      </c>
      <c r="H38" s="67">
        <v>0.17612963660576886</v>
      </c>
      <c r="J38" s="10"/>
      <c r="K38" s="10"/>
      <c r="L38" s="10"/>
    </row>
    <row r="39" spans="1:12" ht="15">
      <c r="A39" s="60">
        <v>2</v>
      </c>
      <c r="B39" s="429" t="s">
        <v>150</v>
      </c>
      <c r="C39" s="61">
        <v>12096830.69</v>
      </c>
      <c r="D39" s="430">
        <v>0.16046189739866756</v>
      </c>
      <c r="E39" s="19">
        <v>1386337.59</v>
      </c>
      <c r="F39" s="420">
        <v>0.07864409384185571</v>
      </c>
      <c r="G39" s="19">
        <v>13483168.28</v>
      </c>
      <c r="H39" s="67">
        <v>0.14495606327060082</v>
      </c>
      <c r="K39" s="10"/>
      <c r="L39" s="10"/>
    </row>
    <row r="40" spans="1:12" ht="15">
      <c r="A40" s="60">
        <v>3</v>
      </c>
      <c r="B40" s="431" t="s">
        <v>151</v>
      </c>
      <c r="C40" s="61">
        <v>2121778.2</v>
      </c>
      <c r="D40" s="430">
        <v>0.028144938501336467</v>
      </c>
      <c r="E40" s="61">
        <v>0</v>
      </c>
      <c r="F40" s="420">
        <v>0</v>
      </c>
      <c r="G40" s="19">
        <v>2121778.2</v>
      </c>
      <c r="H40" s="67">
        <v>0.02281100469995629</v>
      </c>
      <c r="K40" s="10"/>
      <c r="L40" s="10"/>
    </row>
    <row r="41" spans="1:12" ht="15">
      <c r="A41" s="60">
        <v>5</v>
      </c>
      <c r="B41" s="432" t="s">
        <v>152</v>
      </c>
      <c r="C41" s="61">
        <v>823680</v>
      </c>
      <c r="D41" s="430">
        <v>0.01092594077212256</v>
      </c>
      <c r="E41" s="62">
        <v>5738500</v>
      </c>
      <c r="F41" s="420">
        <v>0.3255333590943667</v>
      </c>
      <c r="G41" s="19">
        <v>6562180</v>
      </c>
      <c r="H41" s="67">
        <v>0.07054927740418822</v>
      </c>
      <c r="K41" s="10"/>
      <c r="L41" s="10"/>
    </row>
    <row r="42" spans="1:12" ht="15.75" thickBot="1">
      <c r="A42" s="60">
        <v>8</v>
      </c>
      <c r="B42" s="431" t="s">
        <v>153</v>
      </c>
      <c r="C42" s="61">
        <v>11918970.73</v>
      </c>
      <c r="D42" s="430">
        <v>0.15810262269405886</v>
      </c>
      <c r="E42" s="61">
        <v>0</v>
      </c>
      <c r="F42" s="420">
        <v>0</v>
      </c>
      <c r="G42" s="19">
        <v>11918970.73</v>
      </c>
      <c r="H42" s="67">
        <v>0.12813954698029767</v>
      </c>
      <c r="L42" s="10"/>
    </row>
    <row r="43" spans="1:12" ht="18.75" customHeight="1" thickBot="1">
      <c r="A43" s="12"/>
      <c r="B43" s="13" t="s">
        <v>142</v>
      </c>
      <c r="C43" s="14">
        <v>75387558.58</v>
      </c>
      <c r="D43" s="434">
        <v>1.0000000000000002</v>
      </c>
      <c r="E43" s="14">
        <v>17627993.689999998</v>
      </c>
      <c r="F43" s="434">
        <v>1</v>
      </c>
      <c r="G43" s="14">
        <v>93015552.27000001</v>
      </c>
      <c r="H43" s="20">
        <v>1</v>
      </c>
      <c r="J43" s="10"/>
      <c r="K43" s="10"/>
      <c r="L43" s="10"/>
    </row>
    <row r="44" spans="1:8" ht="15">
      <c r="A44" s="64"/>
      <c r="B44" s="56"/>
      <c r="C44" s="68"/>
      <c r="D44" s="433"/>
      <c r="E44" s="68"/>
      <c r="F44" s="64"/>
      <c r="G44" s="56"/>
      <c r="H44" s="64"/>
    </row>
    <row r="45" spans="1:8" ht="15">
      <c r="A45" s="74"/>
      <c r="C45" s="70"/>
      <c r="D45" s="71"/>
      <c r="E45" s="70"/>
      <c r="F45" s="74"/>
      <c r="G45" s="10"/>
      <c r="H45" s="74"/>
    </row>
    <row r="46" spans="1:2" ht="15">
      <c r="A46" s="24" t="str">
        <f>'Ejec Egresos Consolidado'!B349</f>
        <v>Elaborado por: Trentino Mazza Corrales</v>
      </c>
      <c r="B46" s="22"/>
    </row>
    <row r="47" spans="1:2" ht="15">
      <c r="A47" s="21"/>
      <c r="B47" s="23">
        <f>'Ingresos Consolidado'!B83</f>
        <v>44806</v>
      </c>
    </row>
  </sheetData>
  <sheetProtection/>
  <mergeCells count="9">
    <mergeCell ref="A19:H19"/>
    <mergeCell ref="A20:H20"/>
    <mergeCell ref="A33:H33"/>
    <mergeCell ref="A2:H2"/>
    <mergeCell ref="A3:H3"/>
    <mergeCell ref="A4:H4"/>
    <mergeCell ref="A31:H31"/>
    <mergeCell ref="A32:H32"/>
    <mergeCell ref="A18:H18"/>
  </mergeCells>
  <printOptions/>
  <pageMargins left="1.299212598425197" right="0.7086614173228347" top="0.35433070866141736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B83"/>
  <sheetViews>
    <sheetView zoomScale="106" zoomScaleNormal="106" zoomScalePageLayoutView="0" workbookViewId="0" topLeftCell="A40">
      <selection activeCell="F74" sqref="F74"/>
    </sheetView>
  </sheetViews>
  <sheetFormatPr defaultColWidth="11.421875" defaultRowHeight="15"/>
  <cols>
    <col min="1" max="1" width="24.28125" style="47" customWidth="1"/>
    <col min="2" max="2" width="55.7109375" style="46" customWidth="1"/>
    <col min="3" max="3" width="16.7109375" style="25" bestFit="1" customWidth="1"/>
    <col min="4" max="4" width="17.7109375" style="25" bestFit="1" customWidth="1"/>
    <col min="5" max="5" width="16.7109375" style="25" bestFit="1" customWidth="1"/>
    <col min="6" max="6" width="8.28125" style="79" bestFit="1" customWidth="1"/>
    <col min="7" max="7" width="8.8515625" style="26" bestFit="1" customWidth="1"/>
    <col min="8" max="8" width="4.28125" style="47" customWidth="1"/>
    <col min="9" max="9" width="15.7109375" style="77" bestFit="1" customWidth="1"/>
    <col min="10" max="10" width="17.57421875" style="77" bestFit="1" customWidth="1"/>
    <col min="11" max="11" width="11.421875" style="46" customWidth="1"/>
    <col min="12" max="12" width="11.421875" style="47" customWidth="1"/>
    <col min="13" max="15" width="11.421875" style="46" customWidth="1"/>
    <col min="16" max="16" width="11.421875" style="47" customWidth="1"/>
    <col min="17" max="19" width="11.421875" style="46" customWidth="1"/>
    <col min="20" max="20" width="11.421875" style="47" customWidth="1"/>
    <col min="21" max="23" width="11.421875" style="46" customWidth="1"/>
    <col min="24" max="24" width="11.421875" style="47" customWidth="1"/>
    <col min="25" max="27" width="11.421875" style="46" customWidth="1"/>
    <col min="28" max="28" width="11.421875" style="47" customWidth="1"/>
    <col min="29" max="31" width="11.421875" style="46" customWidth="1"/>
    <col min="32" max="32" width="11.421875" style="47" customWidth="1"/>
    <col min="33" max="35" width="11.421875" style="46" customWidth="1"/>
    <col min="36" max="36" width="11.421875" style="47" customWidth="1"/>
    <col min="37" max="39" width="11.421875" style="46" customWidth="1"/>
    <col min="40" max="40" width="11.421875" style="47" customWidth="1"/>
    <col min="41" max="43" width="11.421875" style="46" customWidth="1"/>
    <col min="44" max="44" width="11.421875" style="47" customWidth="1"/>
    <col min="45" max="47" width="11.421875" style="46" customWidth="1"/>
    <col min="48" max="48" width="11.421875" style="47" customWidth="1"/>
    <col min="49" max="51" width="11.421875" style="46" customWidth="1"/>
    <col min="52" max="52" width="11.421875" style="47" customWidth="1"/>
    <col min="53" max="55" width="11.421875" style="46" customWidth="1"/>
    <col min="56" max="56" width="11.421875" style="47" customWidth="1"/>
    <col min="57" max="59" width="11.421875" style="46" customWidth="1"/>
    <col min="60" max="60" width="11.421875" style="47" customWidth="1"/>
    <col min="61" max="63" width="11.421875" style="46" customWidth="1"/>
    <col min="64" max="64" width="11.421875" style="47" customWidth="1"/>
    <col min="65" max="67" width="11.421875" style="46" customWidth="1"/>
    <col min="68" max="68" width="11.421875" style="47" customWidth="1"/>
    <col min="69" max="71" width="11.421875" style="46" customWidth="1"/>
    <col min="72" max="72" width="11.421875" style="47" customWidth="1"/>
    <col min="73" max="75" width="11.421875" style="46" customWidth="1"/>
    <col min="76" max="76" width="11.421875" style="47" customWidth="1"/>
    <col min="77" max="79" width="11.421875" style="46" customWidth="1"/>
    <col min="80" max="80" width="11.421875" style="47" customWidth="1"/>
    <col min="81" max="83" width="11.421875" style="46" customWidth="1"/>
    <col min="84" max="84" width="11.421875" style="47" customWidth="1"/>
    <col min="85" max="87" width="11.421875" style="46" customWidth="1"/>
    <col min="88" max="88" width="11.421875" style="47" customWidth="1"/>
    <col min="89" max="91" width="11.421875" style="46" customWidth="1"/>
    <col min="92" max="92" width="11.421875" style="47" customWidth="1"/>
    <col min="93" max="95" width="11.421875" style="46" customWidth="1"/>
    <col min="96" max="96" width="11.421875" style="47" customWidth="1"/>
    <col min="97" max="99" width="11.421875" style="46" customWidth="1"/>
    <col min="100" max="100" width="11.421875" style="47" customWidth="1"/>
    <col min="101" max="103" width="11.421875" style="46" customWidth="1"/>
    <col min="104" max="104" width="11.421875" style="47" customWidth="1"/>
    <col min="105" max="107" width="11.421875" style="46" customWidth="1"/>
    <col min="108" max="108" width="11.421875" style="47" customWidth="1"/>
    <col min="109" max="111" width="11.421875" style="46" customWidth="1"/>
    <col min="112" max="112" width="11.421875" style="47" customWidth="1"/>
    <col min="113" max="115" width="11.421875" style="46" customWidth="1"/>
    <col min="116" max="116" width="11.421875" style="47" customWidth="1"/>
    <col min="117" max="119" width="11.421875" style="46" customWidth="1"/>
    <col min="120" max="120" width="11.421875" style="47" customWidth="1"/>
    <col min="121" max="123" width="11.421875" style="46" customWidth="1"/>
    <col min="124" max="124" width="11.421875" style="47" customWidth="1"/>
    <col min="125" max="127" width="11.421875" style="46" customWidth="1"/>
    <col min="128" max="128" width="11.421875" style="47" customWidth="1"/>
    <col min="129" max="131" width="11.421875" style="46" customWidth="1"/>
    <col min="132" max="132" width="11.421875" style="47" customWidth="1"/>
    <col min="133" max="135" width="11.421875" style="46" customWidth="1"/>
    <col min="136" max="136" width="11.421875" style="47" customWidth="1"/>
    <col min="137" max="139" width="11.421875" style="46" customWidth="1"/>
    <col min="140" max="140" width="11.421875" style="47" customWidth="1"/>
    <col min="141" max="143" width="11.421875" style="46" customWidth="1"/>
    <col min="144" max="144" width="11.421875" style="47" customWidth="1"/>
    <col min="145" max="147" width="11.421875" style="46" customWidth="1"/>
    <col min="148" max="148" width="11.421875" style="47" customWidth="1"/>
    <col min="149" max="151" width="11.421875" style="46" customWidth="1"/>
    <col min="152" max="152" width="11.421875" style="47" customWidth="1"/>
    <col min="153" max="155" width="11.421875" style="46" customWidth="1"/>
    <col min="156" max="156" width="11.421875" style="47" customWidth="1"/>
    <col min="157" max="159" width="11.421875" style="46" customWidth="1"/>
    <col min="160" max="160" width="11.421875" style="47" customWidth="1"/>
    <col min="161" max="163" width="11.421875" style="46" customWidth="1"/>
    <col min="164" max="164" width="11.421875" style="47" customWidth="1"/>
    <col min="165" max="167" width="11.421875" style="46" customWidth="1"/>
    <col min="168" max="168" width="11.421875" style="47" customWidth="1"/>
    <col min="169" max="171" width="11.421875" style="46" customWidth="1"/>
    <col min="172" max="172" width="11.421875" style="47" customWidth="1"/>
    <col min="173" max="175" width="11.421875" style="46" customWidth="1"/>
    <col min="176" max="176" width="11.421875" style="47" customWidth="1"/>
    <col min="177" max="179" width="11.421875" style="46" customWidth="1"/>
    <col min="180" max="180" width="11.421875" style="47" customWidth="1"/>
    <col min="181" max="183" width="11.421875" style="46" customWidth="1"/>
    <col min="184" max="184" width="11.421875" style="47" customWidth="1"/>
    <col min="185" max="187" width="11.421875" style="46" customWidth="1"/>
    <col min="188" max="188" width="11.421875" style="47" customWidth="1"/>
    <col min="189" max="191" width="11.421875" style="46" customWidth="1"/>
    <col min="192" max="192" width="11.421875" style="47" customWidth="1"/>
    <col min="193" max="195" width="11.421875" style="46" customWidth="1"/>
    <col min="196" max="196" width="11.421875" style="47" customWidth="1"/>
    <col min="197" max="199" width="11.421875" style="46" customWidth="1"/>
    <col min="200" max="200" width="11.421875" style="47" customWidth="1"/>
    <col min="201" max="203" width="11.421875" style="46" customWidth="1"/>
    <col min="204" max="204" width="11.421875" style="47" customWidth="1"/>
    <col min="205" max="207" width="11.421875" style="46" customWidth="1"/>
    <col min="208" max="208" width="11.421875" style="47" customWidth="1"/>
    <col min="209" max="211" width="11.421875" style="46" customWidth="1"/>
    <col min="212" max="212" width="11.421875" style="47" customWidth="1"/>
    <col min="213" max="215" width="11.421875" style="46" customWidth="1"/>
    <col min="216" max="216" width="11.421875" style="47" customWidth="1"/>
    <col min="217" max="219" width="11.421875" style="46" customWidth="1"/>
    <col min="220" max="220" width="11.421875" style="47" customWidth="1"/>
    <col min="221" max="223" width="11.421875" style="46" customWidth="1"/>
    <col min="224" max="224" width="11.421875" style="47" customWidth="1"/>
    <col min="225" max="227" width="11.421875" style="46" customWidth="1"/>
    <col min="228" max="228" width="11.421875" style="47" customWidth="1"/>
    <col min="229" max="231" width="11.421875" style="46" customWidth="1"/>
    <col min="232" max="232" width="11.421875" style="47" customWidth="1"/>
    <col min="233" max="235" width="11.421875" style="46" customWidth="1"/>
    <col min="236" max="236" width="11.421875" style="47" customWidth="1"/>
    <col min="237" max="16384" width="11.421875" style="46" customWidth="1"/>
  </cols>
  <sheetData>
    <row r="1" spans="3:5" ht="12.75">
      <c r="C1" s="77"/>
      <c r="D1" s="77"/>
      <c r="E1" s="77"/>
    </row>
    <row r="2" spans="3:5" ht="12.75">
      <c r="C2" s="77"/>
      <c r="D2" s="77"/>
      <c r="E2" s="77"/>
    </row>
    <row r="3" spans="3:5" ht="12.75">
      <c r="C3" s="77"/>
      <c r="D3" s="77"/>
      <c r="E3" s="77"/>
    </row>
    <row r="4" spans="3:5" ht="12.75">
      <c r="C4" s="77"/>
      <c r="D4" s="77"/>
      <c r="E4" s="77"/>
    </row>
    <row r="6" spans="1:236" s="51" customFormat="1" ht="18">
      <c r="A6" s="444" t="s">
        <v>167</v>
      </c>
      <c r="B6" s="444"/>
      <c r="C6" s="444"/>
      <c r="D6" s="444"/>
      <c r="E6" s="444"/>
      <c r="F6" s="444"/>
      <c r="G6" s="50"/>
      <c r="H6" s="52"/>
      <c r="I6" s="78"/>
      <c r="J6" s="77"/>
      <c r="L6" s="52"/>
      <c r="P6" s="52"/>
      <c r="T6" s="52"/>
      <c r="X6" s="52"/>
      <c r="AB6" s="52"/>
      <c r="AF6" s="52"/>
      <c r="AJ6" s="52"/>
      <c r="AN6" s="52"/>
      <c r="AR6" s="52"/>
      <c r="AV6" s="52"/>
      <c r="AZ6" s="52"/>
      <c r="BD6" s="52"/>
      <c r="BH6" s="52"/>
      <c r="BL6" s="52"/>
      <c r="BP6" s="52"/>
      <c r="BT6" s="52"/>
      <c r="BX6" s="52"/>
      <c r="CB6" s="52"/>
      <c r="CF6" s="52"/>
      <c r="CJ6" s="52"/>
      <c r="CN6" s="52"/>
      <c r="CR6" s="52"/>
      <c r="CV6" s="52"/>
      <c r="CZ6" s="52"/>
      <c r="DD6" s="52"/>
      <c r="DH6" s="52"/>
      <c r="DL6" s="52"/>
      <c r="DP6" s="52"/>
      <c r="DT6" s="52"/>
      <c r="DX6" s="52"/>
      <c r="EB6" s="52"/>
      <c r="EF6" s="52"/>
      <c r="EJ6" s="52"/>
      <c r="EN6" s="52"/>
      <c r="ER6" s="52"/>
      <c r="EV6" s="52"/>
      <c r="EZ6" s="52"/>
      <c r="FD6" s="52"/>
      <c r="FH6" s="52"/>
      <c r="FL6" s="52"/>
      <c r="FP6" s="52"/>
      <c r="FT6" s="52"/>
      <c r="FX6" s="52"/>
      <c r="GB6" s="52"/>
      <c r="GF6" s="52"/>
      <c r="GJ6" s="52"/>
      <c r="GN6" s="52"/>
      <c r="GR6" s="52"/>
      <c r="GV6" s="52"/>
      <c r="GZ6" s="52"/>
      <c r="HD6" s="52"/>
      <c r="HH6" s="52"/>
      <c r="HL6" s="52"/>
      <c r="HP6" s="52"/>
      <c r="HT6" s="52"/>
      <c r="HX6" s="52"/>
      <c r="IB6" s="52"/>
    </row>
    <row r="7" spans="1:236" s="51" customFormat="1" ht="18">
      <c r="A7" s="440" t="s">
        <v>421</v>
      </c>
      <c r="B7" s="440"/>
      <c r="C7" s="440"/>
      <c r="D7" s="440"/>
      <c r="E7" s="440"/>
      <c r="F7" s="440"/>
      <c r="G7" s="50"/>
      <c r="H7" s="52"/>
      <c r="I7" s="78"/>
      <c r="J7" s="77"/>
      <c r="L7" s="52"/>
      <c r="P7" s="52"/>
      <c r="T7" s="52"/>
      <c r="X7" s="52"/>
      <c r="AB7" s="52"/>
      <c r="AF7" s="52"/>
      <c r="AJ7" s="52"/>
      <c r="AN7" s="52"/>
      <c r="AR7" s="52"/>
      <c r="AV7" s="52"/>
      <c r="AZ7" s="52"/>
      <c r="BD7" s="52"/>
      <c r="BH7" s="52"/>
      <c r="BL7" s="52"/>
      <c r="BP7" s="52"/>
      <c r="BT7" s="52"/>
      <c r="BX7" s="52"/>
      <c r="CB7" s="52"/>
      <c r="CF7" s="52"/>
      <c r="CJ7" s="52"/>
      <c r="CN7" s="52"/>
      <c r="CR7" s="52"/>
      <c r="CV7" s="52"/>
      <c r="CZ7" s="52"/>
      <c r="DD7" s="52"/>
      <c r="DH7" s="52"/>
      <c r="DL7" s="52"/>
      <c r="DP7" s="52"/>
      <c r="DT7" s="52"/>
      <c r="DX7" s="52"/>
      <c r="EB7" s="52"/>
      <c r="EF7" s="52"/>
      <c r="EJ7" s="52"/>
      <c r="EN7" s="52"/>
      <c r="ER7" s="52"/>
      <c r="EV7" s="52"/>
      <c r="EZ7" s="52"/>
      <c r="FD7" s="52"/>
      <c r="FH7" s="52"/>
      <c r="FL7" s="52"/>
      <c r="FP7" s="52"/>
      <c r="FT7" s="52"/>
      <c r="FX7" s="52"/>
      <c r="GB7" s="52"/>
      <c r="GF7" s="52"/>
      <c r="GJ7" s="52"/>
      <c r="GN7" s="52"/>
      <c r="GR7" s="52"/>
      <c r="GV7" s="52"/>
      <c r="GZ7" s="52"/>
      <c r="HD7" s="52"/>
      <c r="HH7" s="52"/>
      <c r="HL7" s="52"/>
      <c r="HP7" s="52"/>
      <c r="HT7" s="52"/>
      <c r="HX7" s="52"/>
      <c r="IB7" s="52"/>
    </row>
    <row r="8" spans="1:236" s="51" customFormat="1" ht="12.75">
      <c r="A8" s="445" t="s">
        <v>441</v>
      </c>
      <c r="B8" s="445"/>
      <c r="C8" s="445"/>
      <c r="D8" s="445"/>
      <c r="E8" s="445"/>
      <c r="F8" s="445"/>
      <c r="G8" s="53"/>
      <c r="H8" s="73"/>
      <c r="I8" s="78"/>
      <c r="J8" s="77"/>
      <c r="L8" s="52"/>
      <c r="P8" s="52"/>
      <c r="T8" s="52"/>
      <c r="X8" s="52"/>
      <c r="AB8" s="52"/>
      <c r="AF8" s="52"/>
      <c r="AJ8" s="52"/>
      <c r="AN8" s="52"/>
      <c r="AR8" s="52"/>
      <c r="AV8" s="52"/>
      <c r="AZ8" s="52"/>
      <c r="BD8" s="52"/>
      <c r="BH8" s="52"/>
      <c r="BL8" s="52"/>
      <c r="BP8" s="52"/>
      <c r="BT8" s="52"/>
      <c r="BX8" s="52"/>
      <c r="CB8" s="52"/>
      <c r="CF8" s="52"/>
      <c r="CJ8" s="52"/>
      <c r="CN8" s="52"/>
      <c r="CR8" s="52"/>
      <c r="CV8" s="52"/>
      <c r="CZ8" s="52"/>
      <c r="DD8" s="52"/>
      <c r="DH8" s="52"/>
      <c r="DL8" s="52"/>
      <c r="DP8" s="52"/>
      <c r="DT8" s="52"/>
      <c r="DX8" s="52"/>
      <c r="EB8" s="52"/>
      <c r="EF8" s="52"/>
      <c r="EJ8" s="52"/>
      <c r="EN8" s="52"/>
      <c r="ER8" s="52"/>
      <c r="EV8" s="52"/>
      <c r="EZ8" s="52"/>
      <c r="FD8" s="52"/>
      <c r="FH8" s="52"/>
      <c r="FL8" s="52"/>
      <c r="FP8" s="52"/>
      <c r="FT8" s="52"/>
      <c r="FX8" s="52"/>
      <c r="GB8" s="52"/>
      <c r="GF8" s="52"/>
      <c r="GJ8" s="52"/>
      <c r="GN8" s="52"/>
      <c r="GR8" s="52"/>
      <c r="GV8" s="52"/>
      <c r="GZ8" s="52"/>
      <c r="HD8" s="52"/>
      <c r="HH8" s="52"/>
      <c r="HL8" s="52"/>
      <c r="HP8" s="52"/>
      <c r="HT8" s="52"/>
      <c r="HX8" s="52"/>
      <c r="IB8" s="52"/>
    </row>
    <row r="9" spans="1:7" ht="13.5" thickBot="1">
      <c r="A9" s="49"/>
      <c r="B9" s="49" t="s">
        <v>422</v>
      </c>
      <c r="C9" s="49"/>
      <c r="D9" s="49"/>
      <c r="E9" s="49"/>
      <c r="F9" s="80"/>
      <c r="G9" s="27"/>
    </row>
    <row r="10" spans="1:7" ht="13.5" thickBot="1">
      <c r="A10" s="28" t="s">
        <v>146</v>
      </c>
      <c r="B10" s="28" t="s">
        <v>169</v>
      </c>
      <c r="C10" s="28" t="s">
        <v>170</v>
      </c>
      <c r="D10" s="28" t="s">
        <v>1</v>
      </c>
      <c r="E10" s="28" t="s">
        <v>2</v>
      </c>
      <c r="F10" s="81" t="s">
        <v>171</v>
      </c>
      <c r="G10" s="29"/>
    </row>
    <row r="11" spans="1:7" ht="13.5" thickBot="1">
      <c r="A11" s="30"/>
      <c r="B11" s="31" t="s">
        <v>168</v>
      </c>
      <c r="C11" s="32">
        <v>152368885.89</v>
      </c>
      <c r="D11" s="32">
        <v>88922295.77</v>
      </c>
      <c r="E11" s="32">
        <v>241291181.65999997</v>
      </c>
      <c r="F11" s="82">
        <v>1</v>
      </c>
      <c r="G11" s="72" t="s">
        <v>420</v>
      </c>
    </row>
    <row r="12" spans="1:7" ht="13.5" thickBot="1">
      <c r="A12" s="30" t="s">
        <v>172</v>
      </c>
      <c r="B12" s="31" t="s">
        <v>173</v>
      </c>
      <c r="C12" s="32">
        <v>43465098.71999999</v>
      </c>
      <c r="D12" s="32">
        <v>88922295.77</v>
      </c>
      <c r="E12" s="32">
        <v>132387394.49</v>
      </c>
      <c r="F12" s="82">
        <v>0.548662382020016</v>
      </c>
      <c r="G12" s="33"/>
    </row>
    <row r="13" spans="1:7" ht="13.5" thickBot="1">
      <c r="A13" s="28" t="s">
        <v>174</v>
      </c>
      <c r="B13" s="34" t="s">
        <v>175</v>
      </c>
      <c r="C13" s="35">
        <v>5898209.37</v>
      </c>
      <c r="D13" s="35">
        <v>2558683.6500000004</v>
      </c>
      <c r="E13" s="35">
        <v>8456893.02</v>
      </c>
      <c r="F13" s="81">
        <v>0.03504849601970324</v>
      </c>
      <c r="G13" s="36"/>
    </row>
    <row r="14" spans="1:7" ht="13.5" thickBot="1">
      <c r="A14" s="28" t="s">
        <v>176</v>
      </c>
      <c r="B14" s="34" t="s">
        <v>177</v>
      </c>
      <c r="C14" s="35">
        <v>2098998.73</v>
      </c>
      <c r="D14" s="35">
        <v>1256178.2</v>
      </c>
      <c r="E14" s="35">
        <v>3355176.9299999997</v>
      </c>
      <c r="F14" s="81">
        <v>0.01390509552366374</v>
      </c>
      <c r="G14" s="36"/>
    </row>
    <row r="15" spans="1:7" ht="13.5" thickBot="1">
      <c r="A15" s="37" t="s">
        <v>178</v>
      </c>
      <c r="B15" s="38" t="s">
        <v>179</v>
      </c>
      <c r="C15" s="39">
        <v>2098998.73</v>
      </c>
      <c r="D15" s="39">
        <v>1256178.2</v>
      </c>
      <c r="E15" s="39">
        <v>3355176.9299999997</v>
      </c>
      <c r="F15" s="84">
        <v>0.01390509552366374</v>
      </c>
      <c r="G15" s="40"/>
    </row>
    <row r="16" spans="1:7" ht="13.5" thickBot="1">
      <c r="A16" s="41" t="s">
        <v>180</v>
      </c>
      <c r="B16" s="42" t="s">
        <v>181</v>
      </c>
      <c r="C16" s="43">
        <v>2098998.73</v>
      </c>
      <c r="D16" s="43">
        <v>1256178.2</v>
      </c>
      <c r="E16" s="43">
        <v>3355176.9299999997</v>
      </c>
      <c r="F16" s="85">
        <v>0.01390509552366374</v>
      </c>
      <c r="G16" s="40"/>
    </row>
    <row r="17" spans="1:7" ht="13.5" thickBot="1">
      <c r="A17" s="28" t="s">
        <v>182</v>
      </c>
      <c r="B17" s="34" t="s">
        <v>183</v>
      </c>
      <c r="C17" s="35">
        <v>3765072.76</v>
      </c>
      <c r="D17" s="35">
        <v>1279110</v>
      </c>
      <c r="E17" s="35">
        <v>5044182.76</v>
      </c>
      <c r="F17" s="81">
        <v>0.02090496107357826</v>
      </c>
      <c r="G17" s="36"/>
    </row>
    <row r="18" spans="1:7" ht="26.25" thickBot="1">
      <c r="A18" s="28" t="s">
        <v>184</v>
      </c>
      <c r="B18" s="34" t="s">
        <v>185</v>
      </c>
      <c r="C18" s="35">
        <v>868700</v>
      </c>
      <c r="D18" s="35">
        <v>929880</v>
      </c>
      <c r="E18" s="35">
        <v>1798580</v>
      </c>
      <c r="F18" s="81">
        <v>0.00745398148256555</v>
      </c>
      <c r="G18" s="36"/>
    </row>
    <row r="19" spans="1:7" ht="26.25" thickBot="1">
      <c r="A19" s="28" t="s">
        <v>186</v>
      </c>
      <c r="B19" s="34" t="s">
        <v>187</v>
      </c>
      <c r="C19" s="35">
        <v>838700</v>
      </c>
      <c r="D19" s="35">
        <v>929880</v>
      </c>
      <c r="E19" s="35">
        <v>1768580</v>
      </c>
      <c r="F19" s="81">
        <v>0.00732965037442637</v>
      </c>
      <c r="G19" s="36"/>
    </row>
    <row r="20" spans="1:7" ht="13.5" thickBot="1">
      <c r="A20" s="41" t="s">
        <v>188</v>
      </c>
      <c r="B20" s="42" t="s">
        <v>189</v>
      </c>
      <c r="C20" s="43">
        <v>838700</v>
      </c>
      <c r="D20" s="43">
        <v>929880</v>
      </c>
      <c r="E20" s="43">
        <v>1768580</v>
      </c>
      <c r="F20" s="85">
        <v>0.00732965037442637</v>
      </c>
      <c r="G20" s="40"/>
    </row>
    <row r="21" spans="1:7" ht="26.25" thickBot="1">
      <c r="A21" s="28" t="s">
        <v>190</v>
      </c>
      <c r="B21" s="34" t="s">
        <v>191</v>
      </c>
      <c r="C21" s="35">
        <v>30000</v>
      </c>
      <c r="D21" s="35">
        <v>0</v>
      </c>
      <c r="E21" s="35">
        <v>30000</v>
      </c>
      <c r="F21" s="81">
        <v>0.00012433110813918008</v>
      </c>
      <c r="G21" s="36"/>
    </row>
    <row r="22" spans="1:7" ht="26.25" thickBot="1">
      <c r="A22" s="37" t="s">
        <v>192</v>
      </c>
      <c r="B22" s="38" t="s">
        <v>193</v>
      </c>
      <c r="C22" s="39">
        <v>30000</v>
      </c>
      <c r="D22" s="39">
        <v>0</v>
      </c>
      <c r="E22" s="39">
        <v>30000</v>
      </c>
      <c r="F22" s="84">
        <v>0.00012433110813918008</v>
      </c>
      <c r="G22" s="40"/>
    </row>
    <row r="23" spans="1:7" ht="13.5" thickBot="1">
      <c r="A23" s="41" t="s">
        <v>194</v>
      </c>
      <c r="B23" s="42" t="s">
        <v>195</v>
      </c>
      <c r="C23" s="43">
        <v>30000</v>
      </c>
      <c r="D23" s="43">
        <v>0</v>
      </c>
      <c r="E23" s="43">
        <v>30000</v>
      </c>
      <c r="F23" s="85">
        <v>0.00012433110813918008</v>
      </c>
      <c r="G23" s="40"/>
    </row>
    <row r="24" spans="1:7" ht="13.5" thickBot="1">
      <c r="A24" s="28" t="s">
        <v>196</v>
      </c>
      <c r="B24" s="34" t="s">
        <v>197</v>
      </c>
      <c r="C24" s="35">
        <v>2896372.76</v>
      </c>
      <c r="D24" s="35">
        <v>349230</v>
      </c>
      <c r="E24" s="35">
        <v>3245602.76</v>
      </c>
      <c r="F24" s="81">
        <v>0.01345097959101271</v>
      </c>
      <c r="G24" s="36"/>
    </row>
    <row r="25" spans="1:7" ht="13.5" thickBot="1">
      <c r="A25" s="37" t="s">
        <v>198</v>
      </c>
      <c r="B25" s="38" t="s">
        <v>199</v>
      </c>
      <c r="C25" s="39">
        <v>2896372.76</v>
      </c>
      <c r="D25" s="39">
        <v>349230</v>
      </c>
      <c r="E25" s="39">
        <v>3245602.76</v>
      </c>
      <c r="F25" s="84">
        <v>0.01345097959101271</v>
      </c>
      <c r="G25" s="40"/>
    </row>
    <row r="26" spans="1:7" ht="13.5" thickBot="1">
      <c r="A26" s="41" t="s">
        <v>200</v>
      </c>
      <c r="B26" s="42" t="s">
        <v>201</v>
      </c>
      <c r="C26" s="43">
        <v>1892915.76</v>
      </c>
      <c r="D26" s="43">
        <v>196832.3</v>
      </c>
      <c r="E26" s="43">
        <v>2089748.06</v>
      </c>
      <c r="F26" s="85">
        <v>0.008660689734383392</v>
      </c>
      <c r="G26" s="40"/>
    </row>
    <row r="27" spans="1:7" ht="13.5" thickBot="1">
      <c r="A27" s="41" t="s">
        <v>202</v>
      </c>
      <c r="B27" s="42" t="s">
        <v>203</v>
      </c>
      <c r="C27" s="43">
        <v>1003457</v>
      </c>
      <c r="D27" s="43">
        <v>152397.7</v>
      </c>
      <c r="E27" s="43">
        <v>1155854.7</v>
      </c>
      <c r="F27" s="85">
        <v>0.004790289856629318</v>
      </c>
      <c r="G27" s="40"/>
    </row>
    <row r="28" spans="1:7" ht="13.5" thickBot="1">
      <c r="A28" s="28" t="s">
        <v>204</v>
      </c>
      <c r="B28" s="34" t="s">
        <v>205</v>
      </c>
      <c r="C28" s="35">
        <v>34137.88</v>
      </c>
      <c r="D28" s="35">
        <v>23395.45</v>
      </c>
      <c r="E28" s="35">
        <v>57533.33</v>
      </c>
      <c r="F28" s="81">
        <v>0.00023843942246123777</v>
      </c>
      <c r="G28" s="36"/>
    </row>
    <row r="29" spans="1:7" ht="13.5" thickBot="1">
      <c r="A29" s="28" t="s">
        <v>206</v>
      </c>
      <c r="B29" s="34" t="s">
        <v>207</v>
      </c>
      <c r="C29" s="35">
        <v>34137.88</v>
      </c>
      <c r="D29" s="35">
        <v>23395.45</v>
      </c>
      <c r="E29" s="35">
        <v>57533.33</v>
      </c>
      <c r="F29" s="81">
        <v>0.00023843942246123777</v>
      </c>
      <c r="G29" s="36"/>
    </row>
    <row r="30" spans="1:7" ht="13.5" thickBot="1">
      <c r="A30" s="41" t="s">
        <v>208</v>
      </c>
      <c r="B30" s="42" t="s">
        <v>209</v>
      </c>
      <c r="C30" s="43">
        <v>0</v>
      </c>
      <c r="D30" s="43">
        <v>5000</v>
      </c>
      <c r="E30" s="43">
        <v>5000</v>
      </c>
      <c r="F30" s="85">
        <v>2.0721851356530013E-05</v>
      </c>
      <c r="G30" s="40"/>
    </row>
    <row r="31" spans="1:7" ht="13.5" thickBot="1">
      <c r="A31" s="41" t="s">
        <v>210</v>
      </c>
      <c r="B31" s="42" t="s">
        <v>211</v>
      </c>
      <c r="C31" s="43">
        <v>34137.88</v>
      </c>
      <c r="D31" s="43">
        <v>18395.45</v>
      </c>
      <c r="E31" s="43">
        <v>52533.33</v>
      </c>
      <c r="F31" s="85">
        <v>0.00021771757110470777</v>
      </c>
      <c r="G31" s="40"/>
    </row>
    <row r="32" spans="1:7" ht="13.5" thickBot="1">
      <c r="A32" s="28" t="s">
        <v>212</v>
      </c>
      <c r="B32" s="34" t="s">
        <v>213</v>
      </c>
      <c r="C32" s="35">
        <v>34130954.349999994</v>
      </c>
      <c r="D32" s="35">
        <v>15936080.12</v>
      </c>
      <c r="E32" s="35">
        <v>50067034.46999999</v>
      </c>
      <c r="F32" s="81">
        <v>0.20749632922992084</v>
      </c>
      <c r="G32" s="36"/>
    </row>
    <row r="33" spans="1:7" ht="13.5" thickBot="1">
      <c r="A33" s="28" t="s">
        <v>214</v>
      </c>
      <c r="B33" s="34" t="s">
        <v>215</v>
      </c>
      <c r="C33" s="35">
        <v>32610500.409999996</v>
      </c>
      <c r="D33" s="35">
        <v>14929751.95</v>
      </c>
      <c r="E33" s="35">
        <v>47540252.36</v>
      </c>
      <c r="F33" s="81">
        <v>0.197024408571169</v>
      </c>
      <c r="G33" s="36"/>
    </row>
    <row r="34" spans="1:7" ht="13.5" thickBot="1">
      <c r="A34" s="28" t="s">
        <v>216</v>
      </c>
      <c r="B34" s="34" t="s">
        <v>217</v>
      </c>
      <c r="C34" s="35">
        <v>10374206.26</v>
      </c>
      <c r="D34" s="35">
        <v>12000000</v>
      </c>
      <c r="E34" s="35">
        <v>22374206.259999998</v>
      </c>
      <c r="F34" s="81">
        <v>0.09272699526801265</v>
      </c>
      <c r="G34" s="36"/>
    </row>
    <row r="35" spans="1:7" ht="13.5" thickBot="1">
      <c r="A35" s="41" t="s">
        <v>218</v>
      </c>
      <c r="B35" s="42" t="s">
        <v>219</v>
      </c>
      <c r="C35" s="43">
        <v>10367006.26</v>
      </c>
      <c r="D35" s="43">
        <v>0</v>
      </c>
      <c r="E35" s="43">
        <v>10367006.26</v>
      </c>
      <c r="F35" s="85">
        <v>0.04296471254638722</v>
      </c>
      <c r="G35" s="40"/>
    </row>
    <row r="36" spans="1:7" ht="13.5" thickBot="1">
      <c r="A36" s="41" t="s">
        <v>220</v>
      </c>
      <c r="B36" s="42" t="s">
        <v>221</v>
      </c>
      <c r="C36" s="43">
        <v>7200</v>
      </c>
      <c r="D36" s="43">
        <v>12000000</v>
      </c>
      <c r="E36" s="43">
        <v>12007200</v>
      </c>
      <c r="F36" s="85">
        <v>0.04976228272162543</v>
      </c>
      <c r="G36" s="40"/>
    </row>
    <row r="37" spans="1:7" ht="13.5" thickBot="1">
      <c r="A37" s="28" t="s">
        <v>222</v>
      </c>
      <c r="B37" s="34" t="s">
        <v>223</v>
      </c>
      <c r="C37" s="35">
        <v>22226149.299999997</v>
      </c>
      <c r="D37" s="35">
        <v>2862359.1</v>
      </c>
      <c r="E37" s="35">
        <v>25088508.4</v>
      </c>
      <c r="F37" s="81">
        <v>0.10397606836437091</v>
      </c>
      <c r="G37" s="36"/>
    </row>
    <row r="38" spans="1:7" ht="13.5" thickBot="1">
      <c r="A38" s="28" t="s">
        <v>224</v>
      </c>
      <c r="B38" s="34" t="s">
        <v>225</v>
      </c>
      <c r="C38" s="35">
        <v>178000</v>
      </c>
      <c r="D38" s="35">
        <v>367325</v>
      </c>
      <c r="E38" s="35">
        <v>545325</v>
      </c>
      <c r="F38" s="81">
        <v>0.002260028718199946</v>
      </c>
      <c r="G38" s="36"/>
    </row>
    <row r="39" spans="1:7" ht="13.5" thickBot="1">
      <c r="A39" s="41" t="s">
        <v>226</v>
      </c>
      <c r="B39" s="42" t="s">
        <v>227</v>
      </c>
      <c r="C39" s="43">
        <v>178000</v>
      </c>
      <c r="D39" s="43">
        <v>367325</v>
      </c>
      <c r="E39" s="43">
        <v>545325</v>
      </c>
      <c r="F39" s="85">
        <v>0.002260028718199946</v>
      </c>
      <c r="G39" s="40"/>
    </row>
    <row r="40" spans="1:7" ht="13.5" thickBot="1">
      <c r="A40" s="28" t="s">
        <v>228</v>
      </c>
      <c r="B40" s="34" t="s">
        <v>229</v>
      </c>
      <c r="C40" s="35">
        <v>22026402.49</v>
      </c>
      <c r="D40" s="35">
        <v>2495034.1</v>
      </c>
      <c r="E40" s="35">
        <v>24521436.59</v>
      </c>
      <c r="F40" s="81">
        <v>0.10162591281331124</v>
      </c>
      <c r="G40" s="36"/>
    </row>
    <row r="41" spans="1:7" ht="13.5" thickBot="1">
      <c r="A41" s="37" t="s">
        <v>294</v>
      </c>
      <c r="B41" s="38" t="s">
        <v>295</v>
      </c>
      <c r="C41" s="39">
        <v>1281537.19</v>
      </c>
      <c r="D41" s="39">
        <v>0</v>
      </c>
      <c r="E41" s="39">
        <v>1281537.19</v>
      </c>
      <c r="F41" s="84">
        <v>0.0053111646318090315</v>
      </c>
      <c r="G41" s="40"/>
    </row>
    <row r="42" spans="1:7" ht="13.5" thickBot="1">
      <c r="A42" s="41" t="s">
        <v>296</v>
      </c>
      <c r="B42" s="42" t="s">
        <v>297</v>
      </c>
      <c r="C42" s="43">
        <v>1281537.19</v>
      </c>
      <c r="D42" s="43">
        <v>0</v>
      </c>
      <c r="E42" s="43">
        <v>1281537.19</v>
      </c>
      <c r="F42" s="85">
        <v>0.0053111646318090315</v>
      </c>
      <c r="G42" s="40"/>
    </row>
    <row r="43" spans="1:7" ht="13.5" thickBot="1">
      <c r="A43" s="41" t="s">
        <v>230</v>
      </c>
      <c r="B43" s="42" t="s">
        <v>231</v>
      </c>
      <c r="C43" s="43">
        <v>309308</v>
      </c>
      <c r="D43" s="43">
        <v>0</v>
      </c>
      <c r="E43" s="43">
        <v>309308</v>
      </c>
      <c r="F43" s="85">
        <v>0.001281886879877117</v>
      </c>
      <c r="G43" s="40"/>
    </row>
    <row r="44" spans="1:7" ht="13.5" thickBot="1">
      <c r="A44" s="41" t="s">
        <v>232</v>
      </c>
      <c r="B44" s="42" t="s">
        <v>233</v>
      </c>
      <c r="C44" s="43">
        <v>957605.07</v>
      </c>
      <c r="D44" s="43">
        <v>0</v>
      </c>
      <c r="E44" s="43">
        <v>957605.07</v>
      </c>
      <c r="F44" s="85">
        <v>0.003968669983759904</v>
      </c>
      <c r="G44" s="40"/>
    </row>
    <row r="45" spans="1:7" ht="13.5" thickBot="1">
      <c r="A45" s="37" t="s">
        <v>234</v>
      </c>
      <c r="B45" s="38" t="s">
        <v>235</v>
      </c>
      <c r="C45" s="39">
        <v>18430695.779999997</v>
      </c>
      <c r="D45" s="39">
        <v>2495034.1</v>
      </c>
      <c r="E45" s="39">
        <v>20925729.88</v>
      </c>
      <c r="F45" s="84">
        <v>0.08672397282005172</v>
      </c>
      <c r="G45" s="40"/>
    </row>
    <row r="46" spans="1:7" ht="13.5" thickBot="1">
      <c r="A46" s="41" t="s">
        <v>236</v>
      </c>
      <c r="B46" s="42" t="s">
        <v>237</v>
      </c>
      <c r="C46" s="43">
        <v>8606968.12</v>
      </c>
      <c r="D46" s="43">
        <v>2135523.9</v>
      </c>
      <c r="E46" s="43">
        <v>10742492.02</v>
      </c>
      <c r="F46" s="85">
        <v>0.044520864567429964</v>
      </c>
      <c r="G46" s="40"/>
    </row>
    <row r="47" spans="1:7" ht="13.5" thickBot="1">
      <c r="A47" s="41" t="s">
        <v>238</v>
      </c>
      <c r="B47" s="42" t="s">
        <v>239</v>
      </c>
      <c r="C47" s="43">
        <v>3528965.46</v>
      </c>
      <c r="D47" s="43">
        <v>359510.2</v>
      </c>
      <c r="E47" s="43">
        <v>3888475.66</v>
      </c>
      <c r="F47" s="85">
        <v>0.01611528292600099</v>
      </c>
      <c r="G47" s="40"/>
    </row>
    <row r="48" spans="1:7" ht="13.5" thickBot="1">
      <c r="A48" s="41" t="s">
        <v>298</v>
      </c>
      <c r="B48" s="42" t="s">
        <v>299</v>
      </c>
      <c r="C48" s="43">
        <v>4974192.95</v>
      </c>
      <c r="D48" s="43">
        <v>0</v>
      </c>
      <c r="E48" s="43">
        <v>4974192.95</v>
      </c>
      <c r="F48" s="85">
        <v>0.020614897385719907</v>
      </c>
      <c r="G48" s="40"/>
    </row>
    <row r="49" spans="1:7" ht="13.5" thickBot="1">
      <c r="A49" s="41" t="s">
        <v>240</v>
      </c>
      <c r="B49" s="42" t="s">
        <v>241</v>
      </c>
      <c r="C49" s="43">
        <v>1320569.25</v>
      </c>
      <c r="D49" s="43">
        <v>0</v>
      </c>
      <c r="E49" s="43">
        <v>1320569.25</v>
      </c>
      <c r="F49" s="85">
        <v>0.005472927940900864</v>
      </c>
      <c r="G49" s="40"/>
    </row>
    <row r="50" spans="1:7" ht="13.5" thickBot="1">
      <c r="A50" s="37" t="s">
        <v>242</v>
      </c>
      <c r="B50" s="38" t="s">
        <v>243</v>
      </c>
      <c r="C50" s="48">
        <v>1047256.45</v>
      </c>
      <c r="D50" s="48">
        <v>0</v>
      </c>
      <c r="E50" s="48">
        <v>1047256.45</v>
      </c>
      <c r="F50" s="83">
        <v>0.0043402184978134604</v>
      </c>
      <c r="G50" s="72"/>
    </row>
    <row r="51" spans="1:7" ht="13.5" thickBot="1">
      <c r="A51" s="37" t="s">
        <v>244</v>
      </c>
      <c r="B51" s="38" t="s">
        <v>243</v>
      </c>
      <c r="C51" s="39">
        <v>1047256.45</v>
      </c>
      <c r="D51" s="39">
        <v>0</v>
      </c>
      <c r="E51" s="39">
        <v>1047256.45</v>
      </c>
      <c r="F51" s="84">
        <v>0.0043402184978134604</v>
      </c>
      <c r="G51" s="72"/>
    </row>
    <row r="52" spans="1:7" ht="13.5" thickBot="1">
      <c r="A52" s="41" t="s">
        <v>245</v>
      </c>
      <c r="B52" s="42" t="s">
        <v>325</v>
      </c>
      <c r="C52" s="43">
        <v>1047256.45</v>
      </c>
      <c r="D52" s="43">
        <v>0</v>
      </c>
      <c r="E52" s="43">
        <v>1047256.45</v>
      </c>
      <c r="F52" s="85">
        <v>0.0043402184978134604</v>
      </c>
      <c r="G52" s="40"/>
    </row>
    <row r="53" spans="1:7" ht="13.5" thickBot="1">
      <c r="A53" s="28" t="s">
        <v>246</v>
      </c>
      <c r="B53" s="34" t="s">
        <v>247</v>
      </c>
      <c r="C53" s="35">
        <v>21746.809999999998</v>
      </c>
      <c r="D53" s="35">
        <v>0</v>
      </c>
      <c r="E53" s="35">
        <v>21746.809999999998</v>
      </c>
      <c r="F53" s="81">
        <v>9.012683285974007E-05</v>
      </c>
      <c r="G53" s="72"/>
    </row>
    <row r="54" spans="1:7" ht="13.5" thickBot="1">
      <c r="A54" s="41" t="s">
        <v>248</v>
      </c>
      <c r="B54" s="42" t="s">
        <v>249</v>
      </c>
      <c r="C54" s="43">
        <v>21746.809999999998</v>
      </c>
      <c r="D54" s="43">
        <v>0</v>
      </c>
      <c r="E54" s="43">
        <v>21746.809999999998</v>
      </c>
      <c r="F54" s="85">
        <v>9.012683285974007E-05</v>
      </c>
      <c r="G54" s="40"/>
    </row>
    <row r="55" spans="1:6" ht="13.5" thickBot="1">
      <c r="A55" s="28" t="s">
        <v>250</v>
      </c>
      <c r="B55" s="34" t="s">
        <v>251</v>
      </c>
      <c r="C55" s="35">
        <v>10144.85</v>
      </c>
      <c r="D55" s="35">
        <v>67392.85</v>
      </c>
      <c r="E55" s="35">
        <v>77537.70000000001</v>
      </c>
      <c r="F55" s="81">
        <v>0.00032134493878544347</v>
      </c>
    </row>
    <row r="56" spans="1:6" ht="26.25" thickBot="1">
      <c r="A56" s="28" t="s">
        <v>252</v>
      </c>
      <c r="B56" s="34" t="s">
        <v>253</v>
      </c>
      <c r="C56" s="35">
        <v>10144.85</v>
      </c>
      <c r="D56" s="35">
        <v>67392.85</v>
      </c>
      <c r="E56" s="35">
        <v>77537.70000000001</v>
      </c>
      <c r="F56" s="81">
        <v>0.00032134493878544347</v>
      </c>
    </row>
    <row r="57" spans="1:7" ht="13.5" thickBot="1">
      <c r="A57" s="37" t="s">
        <v>254</v>
      </c>
      <c r="B57" s="38" t="s">
        <v>255</v>
      </c>
      <c r="C57" s="39">
        <v>10144.85</v>
      </c>
      <c r="D57" s="39">
        <v>67392.85</v>
      </c>
      <c r="E57" s="39">
        <v>77537.70000000001</v>
      </c>
      <c r="F57" s="84">
        <v>0.00032134493878544347</v>
      </c>
      <c r="G57" s="40"/>
    </row>
    <row r="58" spans="1:7" ht="13.5" thickBot="1">
      <c r="A58" s="41" t="s">
        <v>256</v>
      </c>
      <c r="B58" s="42" t="s">
        <v>257</v>
      </c>
      <c r="C58" s="43">
        <v>10144.85</v>
      </c>
      <c r="D58" s="43">
        <v>67392.85</v>
      </c>
      <c r="E58" s="43">
        <v>77537.70000000001</v>
      </c>
      <c r="F58" s="85">
        <v>0.00032134493878544347</v>
      </c>
      <c r="G58" s="40"/>
    </row>
    <row r="59" spans="1:7" ht="13.5" thickBot="1">
      <c r="A59" s="28" t="s">
        <v>258</v>
      </c>
      <c r="B59" s="34" t="s">
        <v>259</v>
      </c>
      <c r="C59" s="35">
        <v>1.64</v>
      </c>
      <c r="D59" s="35">
        <v>0</v>
      </c>
      <c r="E59" s="35">
        <v>1.64</v>
      </c>
      <c r="F59" s="81">
        <v>6.796767244941843E-09</v>
      </c>
      <c r="G59" s="36"/>
    </row>
    <row r="60" spans="1:7" ht="13.5" thickBot="1">
      <c r="A60" s="28" t="s">
        <v>260</v>
      </c>
      <c r="B60" s="34" t="s">
        <v>261</v>
      </c>
      <c r="C60" s="35">
        <v>1.64</v>
      </c>
      <c r="D60" s="35">
        <v>0</v>
      </c>
      <c r="E60" s="35">
        <v>1.64</v>
      </c>
      <c r="F60" s="81">
        <v>6.796767244941843E-09</v>
      </c>
      <c r="G60" s="36"/>
    </row>
    <row r="61" spans="1:7" ht="13.5" thickBot="1">
      <c r="A61" s="28" t="s">
        <v>262</v>
      </c>
      <c r="B61" s="34" t="s">
        <v>263</v>
      </c>
      <c r="C61" s="35">
        <v>1.64</v>
      </c>
      <c r="D61" s="35">
        <v>0</v>
      </c>
      <c r="E61" s="35">
        <v>1.64</v>
      </c>
      <c r="F61" s="81">
        <v>6.796767244941843E-09</v>
      </c>
      <c r="G61" s="36"/>
    </row>
    <row r="62" spans="1:7" ht="26.25" thickBot="1">
      <c r="A62" s="41" t="s">
        <v>264</v>
      </c>
      <c r="B62" s="42" t="s">
        <v>265</v>
      </c>
      <c r="C62" s="43">
        <v>1.64</v>
      </c>
      <c r="D62" s="43">
        <v>0</v>
      </c>
      <c r="E62" s="43">
        <v>1.64</v>
      </c>
      <c r="F62" s="85">
        <v>6.796767244941843E-09</v>
      </c>
      <c r="G62" s="40"/>
    </row>
    <row r="63" spans="1:7" ht="13.5" thickBot="1">
      <c r="A63" s="28" t="s">
        <v>266</v>
      </c>
      <c r="B63" s="34" t="s">
        <v>267</v>
      </c>
      <c r="C63" s="35">
        <v>379867</v>
      </c>
      <c r="D63" s="35">
        <v>0</v>
      </c>
      <c r="E63" s="35">
        <v>379867</v>
      </c>
      <c r="F63" s="81">
        <v>0.0015743095018501973</v>
      </c>
      <c r="G63" s="36"/>
    </row>
    <row r="64" spans="1:7" ht="13.5" thickBot="1">
      <c r="A64" s="28" t="s">
        <v>268</v>
      </c>
      <c r="B64" s="34" t="s">
        <v>269</v>
      </c>
      <c r="C64" s="35">
        <v>379867</v>
      </c>
      <c r="D64" s="35">
        <v>0</v>
      </c>
      <c r="E64" s="35">
        <v>379867</v>
      </c>
      <c r="F64" s="81">
        <v>0.0015743095018501973</v>
      </c>
      <c r="G64" s="36"/>
    </row>
    <row r="65" spans="1:7" ht="13.5" thickBot="1">
      <c r="A65" s="41" t="s">
        <v>270</v>
      </c>
      <c r="B65" s="38" t="s">
        <v>271</v>
      </c>
      <c r="C65" s="48">
        <v>379867</v>
      </c>
      <c r="D65" s="48">
        <v>0</v>
      </c>
      <c r="E65" s="48">
        <v>379867</v>
      </c>
      <c r="F65" s="83">
        <v>0.0015743095018501973</v>
      </c>
      <c r="G65" s="40"/>
    </row>
    <row r="66" spans="1:7" ht="13.5" thickBot="1">
      <c r="A66" s="41" t="s">
        <v>272</v>
      </c>
      <c r="B66" s="42" t="s">
        <v>273</v>
      </c>
      <c r="C66" s="43">
        <v>214460</v>
      </c>
      <c r="D66" s="43">
        <v>0</v>
      </c>
      <c r="E66" s="43">
        <v>214460</v>
      </c>
      <c r="F66" s="85">
        <v>0.0008888016483842853</v>
      </c>
      <c r="G66" s="40"/>
    </row>
    <row r="67" spans="1:7" ht="26.25" thickBot="1">
      <c r="A67" s="41" t="s">
        <v>274</v>
      </c>
      <c r="B67" s="42" t="s">
        <v>404</v>
      </c>
      <c r="C67" s="43">
        <v>165407</v>
      </c>
      <c r="D67" s="43">
        <v>0</v>
      </c>
      <c r="E67" s="43">
        <v>165407</v>
      </c>
      <c r="F67" s="85">
        <v>0.000685507853465912</v>
      </c>
      <c r="G67" s="40"/>
    </row>
    <row r="68" spans="1:7" ht="13.5" thickBot="1">
      <c r="A68" s="28" t="s">
        <v>275</v>
      </c>
      <c r="B68" s="34" t="s">
        <v>276</v>
      </c>
      <c r="C68" s="35">
        <v>1140585.3000000003</v>
      </c>
      <c r="D68" s="35">
        <v>1006328.17</v>
      </c>
      <c r="E68" s="35">
        <v>2146913.47</v>
      </c>
      <c r="F68" s="81">
        <v>0.008897604360134412</v>
      </c>
      <c r="G68" s="36"/>
    </row>
    <row r="69" spans="1:7" ht="13.5" thickBot="1">
      <c r="A69" s="41" t="s">
        <v>277</v>
      </c>
      <c r="B69" s="42" t="s">
        <v>278</v>
      </c>
      <c r="C69" s="43">
        <v>413145.51</v>
      </c>
      <c r="D69" s="43">
        <v>1006328.17</v>
      </c>
      <c r="E69" s="43">
        <v>1419473.6800000002</v>
      </c>
      <c r="F69" s="85">
        <v>0.00588282452029333</v>
      </c>
      <c r="G69" s="40"/>
    </row>
    <row r="70" spans="1:7" ht="13.5" thickBot="1">
      <c r="A70" s="41" t="s">
        <v>279</v>
      </c>
      <c r="B70" s="42" t="s">
        <v>280</v>
      </c>
      <c r="C70" s="43">
        <v>708184.67</v>
      </c>
      <c r="D70" s="43">
        <v>0</v>
      </c>
      <c r="E70" s="43">
        <v>708184.67</v>
      </c>
      <c r="F70" s="85">
        <v>0.002934979492942652</v>
      </c>
      <c r="G70" s="40"/>
    </row>
    <row r="71" spans="1:7" ht="13.5" thickBot="1">
      <c r="A71" s="41" t="s">
        <v>300</v>
      </c>
      <c r="B71" s="42" t="s">
        <v>301</v>
      </c>
      <c r="C71" s="43">
        <v>19255.12</v>
      </c>
      <c r="D71" s="43">
        <v>0</v>
      </c>
      <c r="E71" s="43">
        <v>19255.12</v>
      </c>
      <c r="F71" s="85">
        <v>7.980034689842963E-05</v>
      </c>
      <c r="G71" s="40"/>
    </row>
    <row r="72" spans="1:7" ht="13.5" thickBot="1">
      <c r="A72" s="28" t="s">
        <v>281</v>
      </c>
      <c r="B72" s="34" t="s">
        <v>154</v>
      </c>
      <c r="C72" s="35">
        <v>3435935</v>
      </c>
      <c r="D72" s="35">
        <v>0</v>
      </c>
      <c r="E72" s="35">
        <v>3435935</v>
      </c>
      <c r="F72" s="81">
        <v>0.0142</v>
      </c>
      <c r="G72" s="36"/>
    </row>
    <row r="73" spans="1:7" ht="13.5" thickBot="1">
      <c r="A73" s="28" t="s">
        <v>282</v>
      </c>
      <c r="B73" s="34" t="s">
        <v>283</v>
      </c>
      <c r="C73" s="35">
        <v>3435935</v>
      </c>
      <c r="D73" s="35">
        <v>0</v>
      </c>
      <c r="E73" s="35">
        <v>3435935</v>
      </c>
      <c r="F73" s="81">
        <v>0.0142</v>
      </c>
      <c r="G73" s="36"/>
    </row>
    <row r="74" spans="1:7" ht="13.5" thickBot="1">
      <c r="A74" s="37" t="s">
        <v>302</v>
      </c>
      <c r="B74" s="38" t="s">
        <v>303</v>
      </c>
      <c r="C74" s="44">
        <v>3435935</v>
      </c>
      <c r="D74" s="44">
        <v>0</v>
      </c>
      <c r="E74" s="44">
        <v>3435935</v>
      </c>
      <c r="F74" s="86">
        <v>0.01423978686813979</v>
      </c>
      <c r="G74" s="40"/>
    </row>
    <row r="75" spans="1:7" ht="13.5" thickBot="1">
      <c r="A75" s="41" t="s">
        <v>317</v>
      </c>
      <c r="B75" s="42" t="s">
        <v>318</v>
      </c>
      <c r="C75" s="43">
        <v>3435935</v>
      </c>
      <c r="D75" s="43">
        <v>0</v>
      </c>
      <c r="E75" s="43">
        <v>3435935</v>
      </c>
      <c r="F75" s="85">
        <v>0.01423978686813979</v>
      </c>
      <c r="G75" s="40"/>
    </row>
    <row r="76" spans="1:7" ht="13.5" thickBot="1">
      <c r="A76" s="45" t="s">
        <v>284</v>
      </c>
      <c r="B76" s="31" t="s">
        <v>285</v>
      </c>
      <c r="C76" s="32">
        <v>108903787.17</v>
      </c>
      <c r="D76" s="32">
        <v>0</v>
      </c>
      <c r="E76" s="32">
        <v>108903787.17</v>
      </c>
      <c r="F76" s="81">
        <v>0.7432</v>
      </c>
      <c r="G76" s="33"/>
    </row>
    <row r="77" spans="1:7" ht="13.5" thickBot="1">
      <c r="A77" s="28" t="s">
        <v>286</v>
      </c>
      <c r="B77" s="34" t="s">
        <v>287</v>
      </c>
      <c r="C77" s="35">
        <v>108903787.17</v>
      </c>
      <c r="D77" s="35">
        <v>0</v>
      </c>
      <c r="E77" s="35">
        <v>108903787.17</v>
      </c>
      <c r="F77" s="81">
        <v>0.7432</v>
      </c>
      <c r="G77" s="36"/>
    </row>
    <row r="78" spans="1:7" ht="13.5" thickBot="1">
      <c r="A78" s="28" t="s">
        <v>288</v>
      </c>
      <c r="B78" s="34" t="s">
        <v>289</v>
      </c>
      <c r="C78" s="35">
        <v>108903787.17</v>
      </c>
      <c r="D78" s="35">
        <v>0</v>
      </c>
      <c r="E78" s="35">
        <v>108903787.17</v>
      </c>
      <c r="F78" s="81">
        <v>0.7432</v>
      </c>
      <c r="G78" s="36"/>
    </row>
    <row r="79" spans="1:7" ht="13.5" thickBot="1">
      <c r="A79" s="37" t="s">
        <v>290</v>
      </c>
      <c r="B79" s="38" t="s">
        <v>291</v>
      </c>
      <c r="C79" s="44">
        <v>108903787.17</v>
      </c>
      <c r="D79" s="44">
        <v>0</v>
      </c>
      <c r="E79" s="44">
        <v>108903787.17</v>
      </c>
      <c r="F79" s="86">
        <v>0.7432</v>
      </c>
      <c r="G79" s="40"/>
    </row>
    <row r="80" spans="1:7" ht="26.25" thickBot="1">
      <c r="A80" s="41" t="s">
        <v>292</v>
      </c>
      <c r="B80" s="42" t="s">
        <v>293</v>
      </c>
      <c r="C80" s="43">
        <v>108903787.17</v>
      </c>
      <c r="D80" s="43">
        <v>70427532</v>
      </c>
      <c r="E80" s="43">
        <v>179331319.17</v>
      </c>
      <c r="F80" s="85">
        <v>0.7432</v>
      </c>
      <c r="G80" s="40"/>
    </row>
    <row r="82" ht="12.75">
      <c r="B82" s="54" t="s">
        <v>166</v>
      </c>
    </row>
    <row r="83" ht="12.75">
      <c r="B83" s="55">
        <v>44806</v>
      </c>
    </row>
  </sheetData>
  <sheetProtection/>
  <mergeCells count="3">
    <mergeCell ref="A6:F6"/>
    <mergeCell ref="A7:F7"/>
    <mergeCell ref="A8:F8"/>
  </mergeCells>
  <printOptions/>
  <pageMargins left="0.984251968503937" right="0.5905511811023623" top="0.6299212598425197" bottom="0.8267716535433072" header="0.2362204724409449" footer="0.2362204724409449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1"/>
  <sheetViews>
    <sheetView zoomScalePageLayoutView="0" workbookViewId="0" topLeftCell="A334">
      <selection activeCell="C239" sqref="C239"/>
    </sheetView>
  </sheetViews>
  <sheetFormatPr defaultColWidth="11.421875" defaultRowHeight="15"/>
  <cols>
    <col min="1" max="1" width="11.421875" style="102" customWidth="1"/>
    <col min="2" max="2" width="7.8515625" style="103" customWidth="1"/>
    <col min="3" max="3" width="48.8515625" style="104" customWidth="1"/>
    <col min="4" max="4" width="13.57421875" style="88" customWidth="1"/>
    <col min="5" max="5" width="13.00390625" style="96" customWidth="1"/>
    <col min="6" max="6" width="16.00390625" style="97" customWidth="1"/>
    <col min="7" max="7" width="3.28125" style="93" customWidth="1"/>
    <col min="8" max="8" width="6.28125" style="193" bestFit="1" customWidth="1"/>
    <col min="9" max="9" width="22.57421875" style="193" customWidth="1"/>
    <col min="10" max="10" width="15.421875" style="193" customWidth="1"/>
    <col min="11" max="12" width="11.421875" style="102" customWidth="1"/>
    <col min="13" max="13" width="13.140625" style="102" bestFit="1" customWidth="1"/>
    <col min="14" max="16384" width="11.421875" style="102" customWidth="1"/>
  </cols>
  <sheetData>
    <row r="1" spans="2:10" s="88" customFormat="1" ht="9" customHeight="1">
      <c r="B1" s="95"/>
      <c r="C1" s="89"/>
      <c r="D1" s="89"/>
      <c r="E1" s="96"/>
      <c r="F1" s="97"/>
      <c r="G1" s="93"/>
      <c r="H1" s="97"/>
      <c r="I1" s="89"/>
      <c r="J1" s="193"/>
    </row>
    <row r="2" spans="2:10" s="88" customFormat="1" ht="9" customHeight="1">
      <c r="B2" s="95"/>
      <c r="C2" s="89"/>
      <c r="D2" s="89"/>
      <c r="E2" s="89"/>
      <c r="F2" s="89"/>
      <c r="G2" s="93"/>
      <c r="H2" s="89"/>
      <c r="I2" s="89"/>
      <c r="J2" s="91"/>
    </row>
    <row r="3" spans="1:10" s="88" customFormat="1" ht="9" customHeight="1">
      <c r="A3" s="446" t="s">
        <v>144</v>
      </c>
      <c r="B3" s="446"/>
      <c r="C3" s="446"/>
      <c r="D3" s="446"/>
      <c r="E3" s="446"/>
      <c r="F3" s="446"/>
      <c r="G3" s="446"/>
      <c r="H3" s="446"/>
      <c r="I3" s="446"/>
      <c r="J3" s="446"/>
    </row>
    <row r="4" spans="1:10" s="88" customFormat="1" ht="16.5" customHeight="1">
      <c r="A4" s="447" t="s">
        <v>423</v>
      </c>
      <c r="B4" s="447"/>
      <c r="C4" s="447"/>
      <c r="D4" s="447"/>
      <c r="E4" s="447"/>
      <c r="F4" s="447"/>
      <c r="G4" s="447"/>
      <c r="H4" s="447"/>
      <c r="I4" s="447"/>
      <c r="J4" s="447"/>
    </row>
    <row r="5" spans="1:10" s="88" customFormat="1" ht="9" customHeight="1">
      <c r="A5" s="448" t="s">
        <v>441</v>
      </c>
      <c r="B5" s="448"/>
      <c r="C5" s="448"/>
      <c r="D5" s="448"/>
      <c r="E5" s="448"/>
      <c r="F5" s="448"/>
      <c r="G5" s="448"/>
      <c r="H5" s="448"/>
      <c r="I5" s="448"/>
      <c r="J5" s="448"/>
    </row>
    <row r="6" spans="1:10" s="88" customFormat="1" ht="9" customHeight="1" thickBot="1">
      <c r="A6" s="209"/>
      <c r="B6" s="209"/>
      <c r="C6" s="201"/>
      <c r="D6" s="209"/>
      <c r="E6" s="209"/>
      <c r="F6" s="98"/>
      <c r="G6" s="93"/>
      <c r="H6" s="98"/>
      <c r="I6" s="97"/>
      <c r="J6" s="193"/>
    </row>
    <row r="7" spans="2:10" s="88" customFormat="1" ht="9" customHeight="1" thickBot="1">
      <c r="B7" s="95"/>
      <c r="C7" s="200"/>
      <c r="D7" s="99" t="s">
        <v>0</v>
      </c>
      <c r="E7" s="100" t="s">
        <v>1</v>
      </c>
      <c r="F7" s="101" t="s">
        <v>2</v>
      </c>
      <c r="G7" s="94"/>
      <c r="H7" s="217" t="s">
        <v>412</v>
      </c>
      <c r="I7" s="218"/>
      <c r="J7" s="219"/>
    </row>
    <row r="8" spans="2:10" s="88" customFormat="1" ht="13.5" customHeight="1" thickBot="1">
      <c r="B8" s="95"/>
      <c r="C8" s="200"/>
      <c r="D8" s="211" t="s">
        <v>410</v>
      </c>
      <c r="E8" s="212"/>
      <c r="F8" s="213"/>
      <c r="G8" s="94"/>
      <c r="H8" s="217" t="s">
        <v>411</v>
      </c>
      <c r="I8" s="218"/>
      <c r="J8" s="219"/>
    </row>
    <row r="9" spans="3:11" ht="15.75" thickBot="1">
      <c r="C9" s="205"/>
      <c r="D9" s="225"/>
      <c r="E9" s="134"/>
      <c r="F9" s="134"/>
      <c r="G9" s="94"/>
      <c r="H9" s="105"/>
      <c r="I9" s="105"/>
      <c r="J9" s="105"/>
      <c r="K9" s="88"/>
    </row>
    <row r="10" spans="1:11" s="140" customFormat="1" ht="15.75" thickBot="1">
      <c r="A10" s="106" t="s">
        <v>3</v>
      </c>
      <c r="B10" s="107"/>
      <c r="C10" s="108"/>
      <c r="D10" s="257"/>
      <c r="E10" s="257"/>
      <c r="F10" s="267"/>
      <c r="G10" s="259">
        <v>1</v>
      </c>
      <c r="H10" s="268" t="s">
        <v>418</v>
      </c>
      <c r="I10" s="258" t="s">
        <v>416</v>
      </c>
      <c r="J10" s="196" t="s">
        <v>417</v>
      </c>
      <c r="K10" s="226"/>
    </row>
    <row r="11" spans="1:11" s="171" customFormat="1" ht="12" customHeight="1" thickBot="1">
      <c r="A11" s="260"/>
      <c r="B11" s="260"/>
      <c r="C11" s="261"/>
      <c r="D11" s="228"/>
      <c r="E11" s="228"/>
      <c r="F11" s="228" t="s">
        <v>359</v>
      </c>
      <c r="G11" s="94"/>
      <c r="H11" s="262"/>
      <c r="I11" s="263"/>
      <c r="J11" s="189" t="s">
        <v>359</v>
      </c>
      <c r="K11" s="226"/>
    </row>
    <row r="12" spans="1:11" s="151" customFormat="1" ht="13.5" thickBot="1">
      <c r="A12" s="110" t="s">
        <v>4</v>
      </c>
      <c r="B12" s="269" t="s">
        <v>5</v>
      </c>
      <c r="C12" s="111" t="s">
        <v>6</v>
      </c>
      <c r="D12" s="229">
        <v>12694768.15</v>
      </c>
      <c r="E12" s="229">
        <v>4265102</v>
      </c>
      <c r="F12" s="270">
        <v>16959870.15</v>
      </c>
      <c r="G12" s="271">
        <v>1</v>
      </c>
      <c r="H12" s="214" t="s">
        <v>366</v>
      </c>
      <c r="I12" s="215"/>
      <c r="J12" s="146">
        <v>16959870.150000002</v>
      </c>
      <c r="K12" s="226"/>
    </row>
    <row r="13" spans="1:11" s="151" customFormat="1" ht="12.75">
      <c r="A13" s="254"/>
      <c r="B13" s="277" t="s">
        <v>7</v>
      </c>
      <c r="C13" s="131" t="s">
        <v>8</v>
      </c>
      <c r="D13" s="278">
        <v>11079896.97</v>
      </c>
      <c r="E13" s="278">
        <v>4265102</v>
      </c>
      <c r="F13" s="279">
        <v>15344998.97</v>
      </c>
      <c r="G13" s="94">
        <v>1</v>
      </c>
      <c r="H13" s="277" t="s">
        <v>367</v>
      </c>
      <c r="I13" s="168" t="s">
        <v>8</v>
      </c>
      <c r="J13" s="169">
        <v>15344998.97</v>
      </c>
      <c r="K13" s="226"/>
    </row>
    <row r="14" spans="1:11" s="151" customFormat="1" ht="15">
      <c r="A14" s="254"/>
      <c r="B14" s="280" t="s">
        <v>9</v>
      </c>
      <c r="C14" s="120" t="s">
        <v>10</v>
      </c>
      <c r="D14" s="230">
        <v>5485555.68</v>
      </c>
      <c r="E14" s="230">
        <v>2666063</v>
      </c>
      <c r="F14" s="242">
        <v>8151618.68</v>
      </c>
      <c r="G14" s="94">
        <v>1</v>
      </c>
      <c r="H14" s="121" t="s">
        <v>368</v>
      </c>
      <c r="I14" s="122" t="s">
        <v>369</v>
      </c>
      <c r="J14" s="186">
        <v>8151618.68</v>
      </c>
      <c r="K14" s="226"/>
    </row>
    <row r="15" spans="1:11" s="151" customFormat="1" ht="15">
      <c r="A15" s="254"/>
      <c r="B15" s="280" t="s">
        <v>157</v>
      </c>
      <c r="C15" s="120" t="s">
        <v>158</v>
      </c>
      <c r="D15" s="230">
        <v>243919</v>
      </c>
      <c r="E15" s="230">
        <v>0</v>
      </c>
      <c r="F15" s="242">
        <v>243919</v>
      </c>
      <c r="G15" s="94">
        <v>1</v>
      </c>
      <c r="H15" s="121" t="s">
        <v>368</v>
      </c>
      <c r="I15" s="122" t="s">
        <v>369</v>
      </c>
      <c r="J15" s="186">
        <v>243919</v>
      </c>
      <c r="K15" s="226"/>
    </row>
    <row r="16" spans="1:11" s="151" customFormat="1" ht="15">
      <c r="A16" s="254"/>
      <c r="B16" s="281" t="s">
        <v>11</v>
      </c>
      <c r="C16" s="123" t="s">
        <v>12</v>
      </c>
      <c r="D16" s="230">
        <v>449685.04</v>
      </c>
      <c r="E16" s="230">
        <v>0</v>
      </c>
      <c r="F16" s="242">
        <v>449685.04</v>
      </c>
      <c r="G16" s="94">
        <v>1</v>
      </c>
      <c r="H16" s="121" t="s">
        <v>368</v>
      </c>
      <c r="I16" s="122" t="s">
        <v>369</v>
      </c>
      <c r="J16" s="186">
        <v>449685.04</v>
      </c>
      <c r="K16" s="226"/>
    </row>
    <row r="17" spans="1:11" s="151" customFormat="1" ht="15">
      <c r="A17" s="254"/>
      <c r="B17" s="281" t="s">
        <v>13</v>
      </c>
      <c r="C17" s="123" t="s">
        <v>14</v>
      </c>
      <c r="D17" s="230">
        <v>203000.05</v>
      </c>
      <c r="E17" s="230">
        <v>0</v>
      </c>
      <c r="F17" s="242">
        <v>203000.05</v>
      </c>
      <c r="G17" s="94">
        <v>1</v>
      </c>
      <c r="H17" s="121" t="s">
        <v>368</v>
      </c>
      <c r="I17" s="122" t="s">
        <v>369</v>
      </c>
      <c r="J17" s="186">
        <v>203000.05</v>
      </c>
      <c r="K17" s="226"/>
    </row>
    <row r="18" spans="1:11" s="151" customFormat="1" ht="15">
      <c r="A18" s="254"/>
      <c r="B18" s="281" t="s">
        <v>15</v>
      </c>
      <c r="C18" s="123" t="s">
        <v>16</v>
      </c>
      <c r="D18" s="230">
        <v>123535.5</v>
      </c>
      <c r="E18" s="230">
        <v>0</v>
      </c>
      <c r="F18" s="242">
        <v>123535.5</v>
      </c>
      <c r="G18" s="94">
        <v>1</v>
      </c>
      <c r="H18" s="121" t="s">
        <v>368</v>
      </c>
      <c r="I18" s="122" t="s">
        <v>369</v>
      </c>
      <c r="J18" s="186">
        <v>123535.5</v>
      </c>
      <c r="K18" s="226"/>
    </row>
    <row r="19" spans="1:11" s="151" customFormat="1" ht="15">
      <c r="A19" s="254"/>
      <c r="B19" s="281" t="s">
        <v>131</v>
      </c>
      <c r="C19" s="123" t="s">
        <v>130</v>
      </c>
      <c r="D19" s="230">
        <v>47593.12</v>
      </c>
      <c r="E19" s="230">
        <v>0</v>
      </c>
      <c r="F19" s="242">
        <v>47593.12</v>
      </c>
      <c r="G19" s="94">
        <v>1</v>
      </c>
      <c r="H19" s="121" t="s">
        <v>368</v>
      </c>
      <c r="I19" s="122" t="s">
        <v>369</v>
      </c>
      <c r="J19" s="186">
        <v>47593.12</v>
      </c>
      <c r="K19" s="226"/>
    </row>
    <row r="20" spans="1:11" s="151" customFormat="1" ht="15">
      <c r="A20" s="254"/>
      <c r="B20" s="281" t="s">
        <v>17</v>
      </c>
      <c r="C20" s="123" t="s">
        <v>18</v>
      </c>
      <c r="D20" s="230">
        <v>664560</v>
      </c>
      <c r="E20" s="230">
        <v>156000</v>
      </c>
      <c r="F20" s="242">
        <v>820560</v>
      </c>
      <c r="G20" s="94">
        <v>1</v>
      </c>
      <c r="H20" s="121" t="s">
        <v>368</v>
      </c>
      <c r="I20" s="122" t="s">
        <v>369</v>
      </c>
      <c r="J20" s="186">
        <v>820560</v>
      </c>
      <c r="K20" s="226"/>
    </row>
    <row r="21" spans="1:11" s="151" customFormat="1" ht="15">
      <c r="A21" s="254"/>
      <c r="B21" s="281" t="s">
        <v>19</v>
      </c>
      <c r="C21" s="123" t="s">
        <v>20</v>
      </c>
      <c r="D21" s="230">
        <v>1307732.36</v>
      </c>
      <c r="E21" s="230">
        <v>799663</v>
      </c>
      <c r="F21" s="242">
        <v>2107395.3600000003</v>
      </c>
      <c r="G21" s="94">
        <v>1</v>
      </c>
      <c r="H21" s="121" t="s">
        <v>368</v>
      </c>
      <c r="I21" s="122" t="s">
        <v>369</v>
      </c>
      <c r="J21" s="186">
        <v>2107395.3600000003</v>
      </c>
      <c r="K21" s="226"/>
    </row>
    <row r="22" spans="1:11" s="151" customFormat="1" ht="15">
      <c r="A22" s="254"/>
      <c r="B22" s="280" t="s">
        <v>21</v>
      </c>
      <c r="C22" s="120" t="s">
        <v>22</v>
      </c>
      <c r="D22" s="230">
        <v>618315.22</v>
      </c>
      <c r="E22" s="230">
        <v>0</v>
      </c>
      <c r="F22" s="242">
        <v>618315.22</v>
      </c>
      <c r="G22" s="94">
        <v>1</v>
      </c>
      <c r="H22" s="121" t="s">
        <v>368</v>
      </c>
      <c r="I22" s="122" t="s">
        <v>369</v>
      </c>
      <c r="J22" s="186">
        <v>618315.22</v>
      </c>
      <c r="K22" s="226"/>
    </row>
    <row r="23" spans="1:11" s="151" customFormat="1" ht="21" customHeight="1">
      <c r="A23" s="254"/>
      <c r="B23" s="281" t="s">
        <v>23</v>
      </c>
      <c r="C23" s="123" t="s">
        <v>24</v>
      </c>
      <c r="D23" s="230">
        <v>937797</v>
      </c>
      <c r="E23" s="230">
        <v>307875</v>
      </c>
      <c r="F23" s="242">
        <v>1245672</v>
      </c>
      <c r="G23" s="94">
        <v>1</v>
      </c>
      <c r="H23" s="121" t="s">
        <v>370</v>
      </c>
      <c r="I23" s="122" t="s">
        <v>371</v>
      </c>
      <c r="J23" s="186">
        <v>1245672</v>
      </c>
      <c r="K23" s="226"/>
    </row>
    <row r="24" spans="1:11" s="151" customFormat="1" ht="30">
      <c r="A24" s="254"/>
      <c r="B24" s="281" t="s">
        <v>25</v>
      </c>
      <c r="C24" s="123" t="s">
        <v>26</v>
      </c>
      <c r="D24" s="230">
        <v>49514</v>
      </c>
      <c r="E24" s="230">
        <v>16642</v>
      </c>
      <c r="F24" s="242">
        <v>66156</v>
      </c>
      <c r="G24" s="94">
        <v>1</v>
      </c>
      <c r="H24" s="121" t="s">
        <v>370</v>
      </c>
      <c r="I24" s="122" t="s">
        <v>371</v>
      </c>
      <c r="J24" s="186">
        <v>66156</v>
      </c>
      <c r="K24" s="226"/>
    </row>
    <row r="25" spans="1:11" s="151" customFormat="1" ht="21" customHeight="1">
      <c r="A25" s="254"/>
      <c r="B25" s="281" t="s">
        <v>27</v>
      </c>
      <c r="C25" s="123" t="s">
        <v>28</v>
      </c>
      <c r="D25" s="230">
        <v>503063</v>
      </c>
      <c r="E25" s="230">
        <v>169082</v>
      </c>
      <c r="F25" s="242">
        <v>672145</v>
      </c>
      <c r="G25" s="94">
        <v>1</v>
      </c>
      <c r="H25" s="121" t="s">
        <v>370</v>
      </c>
      <c r="I25" s="122" t="s">
        <v>371</v>
      </c>
      <c r="J25" s="186">
        <v>672145</v>
      </c>
      <c r="K25" s="226"/>
    </row>
    <row r="26" spans="1:11" s="151" customFormat="1" ht="30">
      <c r="A26" s="254"/>
      <c r="B26" s="281" t="s">
        <v>29</v>
      </c>
      <c r="C26" s="123" t="s">
        <v>30</v>
      </c>
      <c r="D26" s="230">
        <v>297085</v>
      </c>
      <c r="E26" s="230">
        <v>49926</v>
      </c>
      <c r="F26" s="242">
        <v>347011</v>
      </c>
      <c r="G26" s="94">
        <v>1</v>
      </c>
      <c r="H26" s="121" t="s">
        <v>370</v>
      </c>
      <c r="I26" s="122" t="s">
        <v>371</v>
      </c>
      <c r="J26" s="186">
        <v>347011</v>
      </c>
      <c r="K26" s="226"/>
    </row>
    <row r="27" spans="1:11" s="151" customFormat="1" ht="16.5" customHeight="1">
      <c r="A27" s="254"/>
      <c r="B27" s="281" t="s">
        <v>31</v>
      </c>
      <c r="C27" s="123" t="s">
        <v>32</v>
      </c>
      <c r="D27" s="230">
        <v>148542</v>
      </c>
      <c r="E27" s="230">
        <v>99851</v>
      </c>
      <c r="F27" s="242">
        <v>248393</v>
      </c>
      <c r="G27" s="94">
        <v>1</v>
      </c>
      <c r="H27" s="121" t="s">
        <v>370</v>
      </c>
      <c r="I27" s="122" t="s">
        <v>371</v>
      </c>
      <c r="J27" s="186">
        <v>248393</v>
      </c>
      <c r="K27" s="226"/>
    </row>
    <row r="28" spans="1:11" s="151" customFormat="1" ht="12.75">
      <c r="A28" s="254"/>
      <c r="B28" s="117" t="s">
        <v>33</v>
      </c>
      <c r="C28" s="116" t="s">
        <v>34</v>
      </c>
      <c r="D28" s="255">
        <v>1238371.1800000002</v>
      </c>
      <c r="E28" s="255">
        <v>0</v>
      </c>
      <c r="F28" s="282">
        <v>1238371.1800000002</v>
      </c>
      <c r="G28" s="94">
        <v>1</v>
      </c>
      <c r="H28" s="117" t="s">
        <v>372</v>
      </c>
      <c r="I28" s="118" t="s">
        <v>373</v>
      </c>
      <c r="J28" s="119">
        <v>1614871.1800000002</v>
      </c>
      <c r="K28" s="226"/>
    </row>
    <row r="29" spans="1:11" s="151" customFormat="1" ht="15">
      <c r="A29" s="254"/>
      <c r="B29" s="281" t="s">
        <v>37</v>
      </c>
      <c r="C29" s="123" t="s">
        <v>38</v>
      </c>
      <c r="D29" s="230">
        <v>271485</v>
      </c>
      <c r="E29" s="230">
        <v>0</v>
      </c>
      <c r="F29" s="242">
        <v>271485</v>
      </c>
      <c r="G29" s="94">
        <v>1</v>
      </c>
      <c r="H29" s="121" t="s">
        <v>372</v>
      </c>
      <c r="I29" s="122" t="s">
        <v>374</v>
      </c>
      <c r="J29" s="186">
        <v>271485</v>
      </c>
      <c r="K29" s="226"/>
    </row>
    <row r="30" spans="1:11" s="151" customFormat="1" ht="15">
      <c r="A30" s="254"/>
      <c r="B30" s="281" t="s">
        <v>39</v>
      </c>
      <c r="C30" s="123" t="s">
        <v>40</v>
      </c>
      <c r="D30" s="230">
        <v>71132.41</v>
      </c>
      <c r="E30" s="230">
        <v>0</v>
      </c>
      <c r="F30" s="242">
        <v>71132.41</v>
      </c>
      <c r="G30" s="94">
        <v>1</v>
      </c>
      <c r="H30" s="121" t="s">
        <v>372</v>
      </c>
      <c r="I30" s="122" t="s">
        <v>374</v>
      </c>
      <c r="J30" s="186">
        <v>71132.41</v>
      </c>
      <c r="K30" s="226"/>
    </row>
    <row r="31" spans="1:11" s="151" customFormat="1" ht="15">
      <c r="A31" s="254"/>
      <c r="B31" s="281" t="s">
        <v>80</v>
      </c>
      <c r="C31" s="123" t="s">
        <v>81</v>
      </c>
      <c r="D31" s="230">
        <v>108000</v>
      </c>
      <c r="E31" s="230">
        <v>0</v>
      </c>
      <c r="F31" s="242">
        <v>108000</v>
      </c>
      <c r="G31" s="94">
        <v>1</v>
      </c>
      <c r="H31" s="121" t="s">
        <v>372</v>
      </c>
      <c r="I31" s="122" t="s">
        <v>374</v>
      </c>
      <c r="J31" s="186">
        <v>108000</v>
      </c>
      <c r="K31" s="226"/>
    </row>
    <row r="32" spans="1:11" s="151" customFormat="1" ht="30">
      <c r="A32" s="254"/>
      <c r="B32" s="281" t="s">
        <v>41</v>
      </c>
      <c r="C32" s="123" t="s">
        <v>42</v>
      </c>
      <c r="D32" s="230">
        <v>174773.77</v>
      </c>
      <c r="E32" s="230">
        <v>0</v>
      </c>
      <c r="F32" s="242">
        <v>174773.77</v>
      </c>
      <c r="G32" s="94">
        <v>1</v>
      </c>
      <c r="H32" s="121" t="s">
        <v>372</v>
      </c>
      <c r="I32" s="122" t="s">
        <v>374</v>
      </c>
      <c r="J32" s="186">
        <v>174773.77</v>
      </c>
      <c r="K32" s="226"/>
    </row>
    <row r="33" spans="1:11" s="151" customFormat="1" ht="15">
      <c r="A33" s="254"/>
      <c r="B33" s="281" t="s">
        <v>63</v>
      </c>
      <c r="C33" s="123" t="s">
        <v>64</v>
      </c>
      <c r="D33" s="230">
        <v>500000</v>
      </c>
      <c r="E33" s="230">
        <v>0</v>
      </c>
      <c r="F33" s="242">
        <v>500000</v>
      </c>
      <c r="G33" s="94">
        <v>1</v>
      </c>
      <c r="H33" s="121" t="s">
        <v>372</v>
      </c>
      <c r="I33" s="122" t="s">
        <v>374</v>
      </c>
      <c r="J33" s="186">
        <v>500000</v>
      </c>
      <c r="K33" s="226"/>
    </row>
    <row r="34" spans="1:11" s="151" customFormat="1" ht="15">
      <c r="A34" s="254"/>
      <c r="B34" s="281" t="s">
        <v>43</v>
      </c>
      <c r="C34" s="123" t="s">
        <v>44</v>
      </c>
      <c r="D34" s="230">
        <v>27480</v>
      </c>
      <c r="E34" s="230">
        <v>0</v>
      </c>
      <c r="F34" s="242">
        <v>27480</v>
      </c>
      <c r="G34" s="94">
        <v>1</v>
      </c>
      <c r="H34" s="121" t="s">
        <v>372</v>
      </c>
      <c r="I34" s="122" t="s">
        <v>374</v>
      </c>
      <c r="J34" s="186">
        <v>27480</v>
      </c>
      <c r="K34" s="226"/>
    </row>
    <row r="35" spans="1:11" s="151" customFormat="1" ht="15">
      <c r="A35" s="254"/>
      <c r="B35" s="281" t="s">
        <v>45</v>
      </c>
      <c r="C35" s="123" t="s">
        <v>46</v>
      </c>
      <c r="D35" s="230">
        <v>85500</v>
      </c>
      <c r="E35" s="230">
        <v>0</v>
      </c>
      <c r="F35" s="242">
        <v>85500</v>
      </c>
      <c r="G35" s="94">
        <v>1</v>
      </c>
      <c r="H35" s="121" t="s">
        <v>372</v>
      </c>
      <c r="I35" s="122" t="s">
        <v>374</v>
      </c>
      <c r="J35" s="186">
        <v>85500</v>
      </c>
      <c r="K35" s="226"/>
    </row>
    <row r="36" spans="1:11" s="151" customFormat="1" ht="12.75">
      <c r="A36" s="254"/>
      <c r="B36" s="117" t="s">
        <v>47</v>
      </c>
      <c r="C36" s="116" t="s">
        <v>48</v>
      </c>
      <c r="D36" s="255">
        <v>376500</v>
      </c>
      <c r="E36" s="255">
        <v>0</v>
      </c>
      <c r="F36" s="282">
        <v>376500</v>
      </c>
      <c r="G36" s="94">
        <v>1</v>
      </c>
      <c r="H36" s="117"/>
      <c r="I36" s="118"/>
      <c r="J36" s="186" t="s">
        <v>359</v>
      </c>
      <c r="K36" s="226"/>
    </row>
    <row r="37" spans="1:11" s="151" customFormat="1" ht="15">
      <c r="A37" s="254"/>
      <c r="B37" s="281" t="s">
        <v>49</v>
      </c>
      <c r="C37" s="123" t="s">
        <v>50</v>
      </c>
      <c r="D37" s="230">
        <v>26500</v>
      </c>
      <c r="E37" s="230">
        <v>0</v>
      </c>
      <c r="F37" s="242">
        <v>26500</v>
      </c>
      <c r="G37" s="94">
        <v>1</v>
      </c>
      <c r="H37" s="121" t="s">
        <v>372</v>
      </c>
      <c r="I37" s="122" t="s">
        <v>374</v>
      </c>
      <c r="J37" s="186">
        <v>26500</v>
      </c>
      <c r="K37" s="226"/>
    </row>
    <row r="38" spans="1:11" s="151" customFormat="1" ht="21" customHeight="1" thickBot="1">
      <c r="A38" s="254"/>
      <c r="B38" s="283" t="s">
        <v>124</v>
      </c>
      <c r="C38" s="124" t="s">
        <v>361</v>
      </c>
      <c r="D38" s="284">
        <v>350000</v>
      </c>
      <c r="E38" s="284">
        <v>0</v>
      </c>
      <c r="F38" s="245">
        <v>350000</v>
      </c>
      <c r="G38" s="276">
        <v>1</v>
      </c>
      <c r="H38" s="285" t="s">
        <v>372</v>
      </c>
      <c r="I38" s="125" t="s">
        <v>374</v>
      </c>
      <c r="J38" s="197">
        <v>350000</v>
      </c>
      <c r="K38" s="226"/>
    </row>
    <row r="39" spans="1:11" s="114" customFormat="1" ht="13.5" thickBot="1">
      <c r="A39" s="126"/>
      <c r="B39" s="127"/>
      <c r="C39" s="128"/>
      <c r="D39" s="126"/>
      <c r="E39" s="129"/>
      <c r="F39" s="134" t="s">
        <v>359</v>
      </c>
      <c r="G39" s="94">
        <v>1</v>
      </c>
      <c r="H39" s="105"/>
      <c r="I39" s="105"/>
      <c r="J39" s="105" t="s">
        <v>359</v>
      </c>
      <c r="K39" s="88"/>
    </row>
    <row r="40" spans="1:11" ht="15.75" thickBot="1">
      <c r="A40" s="110" t="s">
        <v>4</v>
      </c>
      <c r="B40" s="288" t="s">
        <v>51</v>
      </c>
      <c r="C40" s="289" t="s">
        <v>52</v>
      </c>
      <c r="D40" s="246">
        <v>1663091.62</v>
      </c>
      <c r="E40" s="246">
        <v>0</v>
      </c>
      <c r="F40" s="246">
        <v>1663091.62</v>
      </c>
      <c r="G40" s="271">
        <v>1</v>
      </c>
      <c r="H40" s="130" t="s">
        <v>366</v>
      </c>
      <c r="I40" s="216"/>
      <c r="J40" s="112">
        <v>1663091.62</v>
      </c>
      <c r="K40" s="88"/>
    </row>
    <row r="41" spans="1:11" ht="15.75" thickBot="1">
      <c r="A41" s="115"/>
      <c r="B41" s="277" t="s">
        <v>7</v>
      </c>
      <c r="C41" s="131" t="s">
        <v>8</v>
      </c>
      <c r="D41" s="278">
        <v>1663091.62</v>
      </c>
      <c r="E41" s="278">
        <v>0</v>
      </c>
      <c r="F41" s="291">
        <v>1663091.62</v>
      </c>
      <c r="G41" s="272">
        <v>1</v>
      </c>
      <c r="H41" s="277" t="s">
        <v>367</v>
      </c>
      <c r="I41" s="168" t="s">
        <v>8</v>
      </c>
      <c r="J41" s="169">
        <v>1663091.62</v>
      </c>
      <c r="K41" s="88"/>
    </row>
    <row r="42" spans="1:11" ht="15">
      <c r="A42" s="115"/>
      <c r="B42" s="293" t="s">
        <v>9</v>
      </c>
      <c r="C42" s="185" t="s">
        <v>10</v>
      </c>
      <c r="D42" s="294">
        <v>671872.52</v>
      </c>
      <c r="E42" s="294">
        <v>0</v>
      </c>
      <c r="F42" s="295">
        <v>671872.52</v>
      </c>
      <c r="G42" s="272">
        <v>1</v>
      </c>
      <c r="H42" s="121" t="s">
        <v>368</v>
      </c>
      <c r="I42" s="122" t="s">
        <v>369</v>
      </c>
      <c r="J42" s="186">
        <v>671872.52</v>
      </c>
      <c r="K42" s="88"/>
    </row>
    <row r="43" spans="1:11" ht="15">
      <c r="A43" s="115"/>
      <c r="B43" s="281" t="s">
        <v>19</v>
      </c>
      <c r="C43" s="123" t="s">
        <v>20</v>
      </c>
      <c r="D43" s="230">
        <v>272203.78</v>
      </c>
      <c r="E43" s="230">
        <v>0</v>
      </c>
      <c r="F43" s="247">
        <v>272203.78</v>
      </c>
      <c r="G43" s="272">
        <v>1</v>
      </c>
      <c r="H43" s="121" t="s">
        <v>368</v>
      </c>
      <c r="I43" s="122" t="s">
        <v>369</v>
      </c>
      <c r="J43" s="186">
        <v>272203.78</v>
      </c>
      <c r="K43" s="88"/>
    </row>
    <row r="44" spans="1:11" ht="15">
      <c r="A44" s="115"/>
      <c r="B44" s="281" t="s">
        <v>21</v>
      </c>
      <c r="C44" s="123" t="s">
        <v>22</v>
      </c>
      <c r="D44" s="230">
        <v>421659.32</v>
      </c>
      <c r="E44" s="230">
        <v>0</v>
      </c>
      <c r="F44" s="247">
        <v>421659.32</v>
      </c>
      <c r="G44" s="272">
        <v>1</v>
      </c>
      <c r="H44" s="121" t="s">
        <v>368</v>
      </c>
      <c r="I44" s="122" t="s">
        <v>369</v>
      </c>
      <c r="J44" s="186">
        <v>421659.32</v>
      </c>
      <c r="K44" s="88"/>
    </row>
    <row r="45" spans="1:11" ht="21.75" customHeight="1">
      <c r="A45" s="115"/>
      <c r="B45" s="281" t="s">
        <v>23</v>
      </c>
      <c r="C45" s="123" t="s">
        <v>24</v>
      </c>
      <c r="D45" s="230">
        <v>144039</v>
      </c>
      <c r="E45" s="230">
        <v>0</v>
      </c>
      <c r="F45" s="247">
        <v>144039</v>
      </c>
      <c r="G45" s="272">
        <v>1</v>
      </c>
      <c r="H45" s="121" t="s">
        <v>370</v>
      </c>
      <c r="I45" s="122" t="s">
        <v>371</v>
      </c>
      <c r="J45" s="186">
        <v>144039</v>
      </c>
      <c r="K45" s="88"/>
    </row>
    <row r="46" spans="1:11" ht="30">
      <c r="A46" s="115"/>
      <c r="B46" s="281" t="s">
        <v>25</v>
      </c>
      <c r="C46" s="123" t="s">
        <v>26</v>
      </c>
      <c r="D46" s="230">
        <v>7605</v>
      </c>
      <c r="E46" s="230">
        <v>0</v>
      </c>
      <c r="F46" s="247">
        <v>7605</v>
      </c>
      <c r="G46" s="272">
        <v>1</v>
      </c>
      <c r="H46" s="121" t="s">
        <v>370</v>
      </c>
      <c r="I46" s="122" t="s">
        <v>371</v>
      </c>
      <c r="J46" s="186">
        <v>7605</v>
      </c>
      <c r="K46" s="88"/>
    </row>
    <row r="47" spans="1:11" ht="21.75" customHeight="1">
      <c r="A47" s="115"/>
      <c r="B47" s="281" t="s">
        <v>27</v>
      </c>
      <c r="C47" s="123" t="s">
        <v>28</v>
      </c>
      <c r="D47" s="230">
        <v>77267</v>
      </c>
      <c r="E47" s="230">
        <v>0</v>
      </c>
      <c r="F47" s="247">
        <v>77267</v>
      </c>
      <c r="G47" s="272">
        <v>1</v>
      </c>
      <c r="H47" s="121" t="s">
        <v>370</v>
      </c>
      <c r="I47" s="122" t="s">
        <v>371</v>
      </c>
      <c r="J47" s="186">
        <v>77267</v>
      </c>
      <c r="K47" s="88"/>
    </row>
    <row r="48" spans="1:11" ht="25.5" customHeight="1">
      <c r="A48" s="115"/>
      <c r="B48" s="281" t="s">
        <v>29</v>
      </c>
      <c r="C48" s="123" t="s">
        <v>30</v>
      </c>
      <c r="D48" s="230">
        <v>45630</v>
      </c>
      <c r="E48" s="230">
        <v>0</v>
      </c>
      <c r="F48" s="247">
        <v>45630</v>
      </c>
      <c r="G48" s="272">
        <v>1</v>
      </c>
      <c r="H48" s="121" t="s">
        <v>370</v>
      </c>
      <c r="I48" s="122" t="s">
        <v>371</v>
      </c>
      <c r="J48" s="186">
        <v>45630</v>
      </c>
      <c r="K48" s="88"/>
    </row>
    <row r="49" spans="1:11" ht="20.25" customHeight="1" thickBot="1">
      <c r="A49" s="115"/>
      <c r="B49" s="283" t="s">
        <v>31</v>
      </c>
      <c r="C49" s="124" t="s">
        <v>32</v>
      </c>
      <c r="D49" s="284">
        <v>22815</v>
      </c>
      <c r="E49" s="284">
        <v>0</v>
      </c>
      <c r="F49" s="296">
        <v>22815</v>
      </c>
      <c r="G49" s="273">
        <v>1</v>
      </c>
      <c r="H49" s="285" t="s">
        <v>370</v>
      </c>
      <c r="I49" s="125" t="s">
        <v>371</v>
      </c>
      <c r="J49" s="197">
        <v>22815</v>
      </c>
      <c r="K49" s="88"/>
    </row>
    <row r="50" spans="1:11" s="114" customFormat="1" ht="9.75" customHeight="1" thickBot="1">
      <c r="A50" s="135"/>
      <c r="B50" s="265"/>
      <c r="C50" s="136"/>
      <c r="D50" s="266"/>
      <c r="E50" s="266"/>
      <c r="F50" s="266"/>
      <c r="G50" s="94"/>
      <c r="H50" s="113"/>
      <c r="I50" s="113"/>
      <c r="J50" s="198"/>
      <c r="K50" s="88"/>
    </row>
    <row r="51" spans="1:11" s="90" customFormat="1" ht="13.5" thickBot="1">
      <c r="A51" s="297"/>
      <c r="B51" s="298"/>
      <c r="C51" s="299" t="s">
        <v>54</v>
      </c>
      <c r="D51" s="300">
        <v>14357859.77</v>
      </c>
      <c r="E51" s="300">
        <v>4265102</v>
      </c>
      <c r="F51" s="301">
        <v>18622961.77</v>
      </c>
      <c r="G51" s="259">
        <v>1</v>
      </c>
      <c r="H51" s="302"/>
      <c r="I51" s="138"/>
      <c r="J51" s="139">
        <v>18622961.770000003</v>
      </c>
      <c r="K51" s="88"/>
    </row>
    <row r="52" spans="1:11" ht="15.75" thickBot="1">
      <c r="A52" s="140"/>
      <c r="B52" s="141"/>
      <c r="C52" s="142"/>
      <c r="D52" s="226"/>
      <c r="E52" s="129"/>
      <c r="F52" s="134" t="s">
        <v>359</v>
      </c>
      <c r="G52" s="94" t="s">
        <v>359</v>
      </c>
      <c r="H52" s="105"/>
      <c r="I52" s="105"/>
      <c r="J52" s="105" t="s">
        <v>359</v>
      </c>
      <c r="K52" s="88"/>
    </row>
    <row r="53" spans="1:11" ht="16.5" thickBot="1">
      <c r="A53" s="449" t="s">
        <v>55</v>
      </c>
      <c r="B53" s="450"/>
      <c r="C53" s="450"/>
      <c r="D53" s="450"/>
      <c r="E53" s="450"/>
      <c r="F53" s="450"/>
      <c r="G53" s="450"/>
      <c r="H53" s="450"/>
      <c r="I53" s="450"/>
      <c r="J53" s="451"/>
      <c r="K53" s="88"/>
    </row>
    <row r="54" spans="1:11" ht="16.5" thickBot="1">
      <c r="A54" s="143"/>
      <c r="B54" s="143"/>
      <c r="C54" s="143"/>
      <c r="D54" s="227"/>
      <c r="E54" s="227"/>
      <c r="F54" s="228" t="s">
        <v>359</v>
      </c>
      <c r="G54" s="94">
        <v>2</v>
      </c>
      <c r="H54" s="144"/>
      <c r="I54" s="144"/>
      <c r="J54" s="132" t="s">
        <v>359</v>
      </c>
      <c r="K54" s="88"/>
    </row>
    <row r="55" spans="1:11" ht="15.75" thickBot="1">
      <c r="A55" s="110" t="s">
        <v>56</v>
      </c>
      <c r="B55" s="145" t="s">
        <v>5</v>
      </c>
      <c r="C55" s="111" t="s">
        <v>57</v>
      </c>
      <c r="D55" s="229">
        <v>2448647.1900000004</v>
      </c>
      <c r="E55" s="229">
        <v>377980</v>
      </c>
      <c r="F55" s="304">
        <v>2826627.1900000004</v>
      </c>
      <c r="G55" s="271">
        <v>2</v>
      </c>
      <c r="H55" s="214" t="s">
        <v>366</v>
      </c>
      <c r="I55" s="215"/>
      <c r="J55" s="146">
        <v>2826627.19</v>
      </c>
      <c r="K55" s="88"/>
    </row>
    <row r="56" spans="1:11" ht="15">
      <c r="A56" s="151"/>
      <c r="B56" s="277" t="s">
        <v>7</v>
      </c>
      <c r="C56" s="131" t="s">
        <v>8</v>
      </c>
      <c r="D56" s="278">
        <v>2301865.1900000004</v>
      </c>
      <c r="E56" s="278">
        <v>357980</v>
      </c>
      <c r="F56" s="305">
        <v>2659845.1900000004</v>
      </c>
      <c r="G56" s="272">
        <v>2</v>
      </c>
      <c r="H56" s="277" t="s">
        <v>367</v>
      </c>
      <c r="I56" s="168" t="s">
        <v>8</v>
      </c>
      <c r="J56" s="169">
        <v>2659845.19</v>
      </c>
      <c r="K56" s="88"/>
    </row>
    <row r="57" spans="1:11" ht="15">
      <c r="A57" s="151"/>
      <c r="B57" s="281" t="s">
        <v>9</v>
      </c>
      <c r="C57" s="123" t="s">
        <v>10</v>
      </c>
      <c r="D57" s="230">
        <v>1170832.32</v>
      </c>
      <c r="E57" s="230">
        <v>261311</v>
      </c>
      <c r="F57" s="306">
        <v>1432143.32</v>
      </c>
      <c r="G57" s="272">
        <v>2</v>
      </c>
      <c r="H57" s="121" t="s">
        <v>368</v>
      </c>
      <c r="I57" s="122" t="s">
        <v>369</v>
      </c>
      <c r="J57" s="186">
        <v>1432143.32</v>
      </c>
      <c r="K57" s="88"/>
    </row>
    <row r="58" spans="1:11" ht="15">
      <c r="A58" s="151"/>
      <c r="B58" s="281" t="s">
        <v>157</v>
      </c>
      <c r="C58" s="123" t="s">
        <v>158</v>
      </c>
      <c r="D58" s="230">
        <v>479551</v>
      </c>
      <c r="E58" s="230">
        <v>0</v>
      </c>
      <c r="F58" s="306">
        <v>479551</v>
      </c>
      <c r="G58" s="272">
        <v>2</v>
      </c>
      <c r="H58" s="121" t="s">
        <v>368</v>
      </c>
      <c r="I58" s="122" t="s">
        <v>369</v>
      </c>
      <c r="J58" s="186">
        <v>479551</v>
      </c>
      <c r="K58" s="88"/>
    </row>
    <row r="59" spans="1:11" ht="15">
      <c r="A59" s="151"/>
      <c r="B59" s="281" t="s">
        <v>19</v>
      </c>
      <c r="C59" s="123" t="s">
        <v>20</v>
      </c>
      <c r="D59" s="230">
        <v>273154.58</v>
      </c>
      <c r="E59" s="230">
        <v>35637</v>
      </c>
      <c r="F59" s="306">
        <v>308791.58</v>
      </c>
      <c r="G59" s="272">
        <v>2</v>
      </c>
      <c r="H59" s="121" t="s">
        <v>368</v>
      </c>
      <c r="I59" s="122" t="s">
        <v>369</v>
      </c>
      <c r="J59" s="186">
        <v>308791.58</v>
      </c>
      <c r="K59" s="88"/>
    </row>
    <row r="60" spans="1:11" ht="15">
      <c r="A60" s="151"/>
      <c r="B60" s="292" t="s">
        <v>15</v>
      </c>
      <c r="C60" s="7" t="s">
        <v>16</v>
      </c>
      <c r="D60" s="230">
        <v>5103.29</v>
      </c>
      <c r="E60" s="230">
        <v>0</v>
      </c>
      <c r="F60" s="306">
        <v>5103.29</v>
      </c>
      <c r="G60" s="272">
        <v>2</v>
      </c>
      <c r="H60" s="121" t="s">
        <v>368</v>
      </c>
      <c r="I60" s="122" t="s">
        <v>369</v>
      </c>
      <c r="J60" s="186">
        <v>5103.29</v>
      </c>
      <c r="K60" s="88"/>
    </row>
    <row r="61" spans="1:11" ht="30">
      <c r="A61" s="303"/>
      <c r="B61" s="281" t="s">
        <v>23</v>
      </c>
      <c r="C61" s="123" t="s">
        <v>155</v>
      </c>
      <c r="D61" s="230">
        <v>180790</v>
      </c>
      <c r="E61" s="230">
        <v>29204</v>
      </c>
      <c r="F61" s="306">
        <v>209994</v>
      </c>
      <c r="G61" s="272">
        <v>2</v>
      </c>
      <c r="H61" s="121" t="s">
        <v>370</v>
      </c>
      <c r="I61" s="122" t="s">
        <v>371</v>
      </c>
      <c r="J61" s="186">
        <v>209994</v>
      </c>
      <c r="K61" s="88"/>
    </row>
    <row r="62" spans="1:11" ht="30">
      <c r="A62" s="151"/>
      <c r="B62" s="281" t="s">
        <v>25</v>
      </c>
      <c r="C62" s="123" t="s">
        <v>26</v>
      </c>
      <c r="D62" s="230">
        <v>9545</v>
      </c>
      <c r="E62" s="230">
        <v>1580</v>
      </c>
      <c r="F62" s="306">
        <v>11125</v>
      </c>
      <c r="G62" s="272">
        <v>2</v>
      </c>
      <c r="H62" s="121" t="s">
        <v>370</v>
      </c>
      <c r="I62" s="122" t="s">
        <v>371</v>
      </c>
      <c r="J62" s="186">
        <v>11125</v>
      </c>
      <c r="K62" s="88"/>
    </row>
    <row r="63" spans="1:11" ht="30">
      <c r="A63" s="151"/>
      <c r="B63" s="281" t="s">
        <v>27</v>
      </c>
      <c r="C63" s="123" t="s">
        <v>156</v>
      </c>
      <c r="D63" s="230">
        <v>96981</v>
      </c>
      <c r="E63" s="230">
        <v>16040</v>
      </c>
      <c r="F63" s="306">
        <v>113021</v>
      </c>
      <c r="G63" s="272">
        <v>2</v>
      </c>
      <c r="H63" s="121" t="s">
        <v>370</v>
      </c>
      <c r="I63" s="122" t="s">
        <v>371</v>
      </c>
      <c r="J63" s="186">
        <v>113021</v>
      </c>
      <c r="K63" s="88"/>
    </row>
    <row r="64" spans="1:11" ht="30">
      <c r="A64" s="151"/>
      <c r="B64" s="281" t="s">
        <v>29</v>
      </c>
      <c r="C64" s="123" t="s">
        <v>30</v>
      </c>
      <c r="D64" s="230">
        <v>57272</v>
      </c>
      <c r="E64" s="230">
        <v>4736</v>
      </c>
      <c r="F64" s="306">
        <v>62008</v>
      </c>
      <c r="G64" s="272">
        <v>2</v>
      </c>
      <c r="H64" s="121" t="s">
        <v>370</v>
      </c>
      <c r="I64" s="122" t="s">
        <v>371</v>
      </c>
      <c r="J64" s="186">
        <v>62008</v>
      </c>
      <c r="K64" s="88"/>
    </row>
    <row r="65" spans="1:11" ht="30">
      <c r="A65" s="151"/>
      <c r="B65" s="281" t="s">
        <v>31</v>
      </c>
      <c r="C65" s="123" t="s">
        <v>32</v>
      </c>
      <c r="D65" s="230">
        <v>28636</v>
      </c>
      <c r="E65" s="230">
        <v>9472</v>
      </c>
      <c r="F65" s="306">
        <v>38108</v>
      </c>
      <c r="G65" s="272">
        <v>2</v>
      </c>
      <c r="H65" s="121" t="s">
        <v>370</v>
      </c>
      <c r="I65" s="122" t="s">
        <v>371</v>
      </c>
      <c r="J65" s="186">
        <v>38108</v>
      </c>
      <c r="K65" s="88"/>
    </row>
    <row r="66" spans="1:11" s="114" customFormat="1" ht="12.75">
      <c r="A66" s="151"/>
      <c r="B66" s="117" t="s">
        <v>33</v>
      </c>
      <c r="C66" s="116" t="s">
        <v>34</v>
      </c>
      <c r="D66" s="255">
        <v>146782</v>
      </c>
      <c r="E66" s="255">
        <v>20000</v>
      </c>
      <c r="F66" s="307">
        <v>166782</v>
      </c>
      <c r="G66" s="272">
        <v>2</v>
      </c>
      <c r="H66" s="117" t="s">
        <v>372</v>
      </c>
      <c r="I66" s="118" t="s">
        <v>373</v>
      </c>
      <c r="J66" s="119">
        <v>166782</v>
      </c>
      <c r="K66" s="88"/>
    </row>
    <row r="67" spans="1:11" s="114" customFormat="1" ht="30">
      <c r="A67" s="151"/>
      <c r="B67" s="281" t="s">
        <v>41</v>
      </c>
      <c r="C67" s="123" t="s">
        <v>42</v>
      </c>
      <c r="D67" s="230">
        <v>121782</v>
      </c>
      <c r="E67" s="230">
        <v>0</v>
      </c>
      <c r="F67" s="306">
        <v>121782</v>
      </c>
      <c r="G67" s="272">
        <v>2</v>
      </c>
      <c r="H67" s="121" t="s">
        <v>372</v>
      </c>
      <c r="I67" s="122" t="s">
        <v>374</v>
      </c>
      <c r="J67" s="186">
        <v>121782</v>
      </c>
      <c r="K67" s="88"/>
    </row>
    <row r="68" spans="1:11" s="114" customFormat="1" ht="15">
      <c r="A68" s="151"/>
      <c r="B68" s="292" t="s">
        <v>65</v>
      </c>
      <c r="C68" s="7" t="s">
        <v>66</v>
      </c>
      <c r="D68" s="230">
        <v>25000</v>
      </c>
      <c r="E68" s="230">
        <v>0</v>
      </c>
      <c r="F68" s="306">
        <v>25000</v>
      </c>
      <c r="G68" s="272">
        <v>2</v>
      </c>
      <c r="H68" s="121" t="s">
        <v>372</v>
      </c>
      <c r="I68" s="122" t="s">
        <v>374</v>
      </c>
      <c r="J68" s="186">
        <v>25000</v>
      </c>
      <c r="K68" s="88"/>
    </row>
    <row r="69" spans="1:11" s="114" customFormat="1" ht="15">
      <c r="A69" s="151"/>
      <c r="B69" s="281" t="s">
        <v>43</v>
      </c>
      <c r="C69" s="123" t="s">
        <v>44</v>
      </c>
      <c r="D69" s="230">
        <v>0</v>
      </c>
      <c r="E69" s="230">
        <v>1500</v>
      </c>
      <c r="F69" s="306">
        <v>1500</v>
      </c>
      <c r="G69" s="272">
        <v>2</v>
      </c>
      <c r="H69" s="121" t="s">
        <v>372</v>
      </c>
      <c r="I69" s="122" t="s">
        <v>374</v>
      </c>
      <c r="J69" s="186">
        <v>1500</v>
      </c>
      <c r="K69" s="88"/>
    </row>
    <row r="70" spans="1:11" ht="15.75" thickBot="1">
      <c r="A70" s="151"/>
      <c r="B70" s="283" t="s">
        <v>45</v>
      </c>
      <c r="C70" s="124" t="s">
        <v>46</v>
      </c>
      <c r="D70" s="284">
        <v>0</v>
      </c>
      <c r="E70" s="284">
        <v>18500</v>
      </c>
      <c r="F70" s="308">
        <v>18500</v>
      </c>
      <c r="G70" s="273">
        <v>2</v>
      </c>
      <c r="H70" s="285" t="s">
        <v>372</v>
      </c>
      <c r="I70" s="125" t="s">
        <v>374</v>
      </c>
      <c r="J70" s="197">
        <v>18500</v>
      </c>
      <c r="K70" s="88"/>
    </row>
    <row r="71" spans="1:11" ht="7.5" customHeight="1" thickBot="1">
      <c r="A71" s="151"/>
      <c r="B71" s="158"/>
      <c r="C71" s="220"/>
      <c r="D71" s="230"/>
      <c r="E71" s="230"/>
      <c r="F71" s="231"/>
      <c r="G71" s="94">
        <v>2</v>
      </c>
      <c r="H71" s="181"/>
      <c r="I71" s="150"/>
      <c r="J71" s="198"/>
      <c r="K71" s="88"/>
    </row>
    <row r="72" spans="1:11" ht="15.75" thickBot="1">
      <c r="A72" s="110" t="s">
        <v>56</v>
      </c>
      <c r="B72" s="145" t="s">
        <v>51</v>
      </c>
      <c r="C72" s="111" t="s">
        <v>60</v>
      </c>
      <c r="D72" s="229">
        <v>6972233.2</v>
      </c>
      <c r="E72" s="229">
        <v>2400138.65</v>
      </c>
      <c r="F72" s="287">
        <v>9372371.850000001</v>
      </c>
      <c r="G72" s="271">
        <v>2</v>
      </c>
      <c r="H72" s="214" t="s">
        <v>366</v>
      </c>
      <c r="I72" s="215"/>
      <c r="J72" s="146">
        <v>9372371.850000001</v>
      </c>
      <c r="K72" s="88"/>
    </row>
    <row r="73" spans="1:11" ht="15">
      <c r="A73" s="151"/>
      <c r="B73" s="277" t="s">
        <v>7</v>
      </c>
      <c r="C73" s="131" t="s">
        <v>8</v>
      </c>
      <c r="D73" s="278">
        <v>4677607.2</v>
      </c>
      <c r="E73" s="278">
        <v>340943</v>
      </c>
      <c r="F73" s="291">
        <v>5018550.2</v>
      </c>
      <c r="G73" s="272">
        <v>2</v>
      </c>
      <c r="H73" s="277" t="s">
        <v>367</v>
      </c>
      <c r="I73" s="168" t="s">
        <v>8</v>
      </c>
      <c r="J73" s="169">
        <v>5018550.2</v>
      </c>
      <c r="K73" s="88"/>
    </row>
    <row r="74" spans="1:11" ht="15">
      <c r="A74" s="151"/>
      <c r="B74" s="281" t="s">
        <v>9</v>
      </c>
      <c r="C74" s="123" t="s">
        <v>10</v>
      </c>
      <c r="D74" s="230">
        <v>2677716.04</v>
      </c>
      <c r="E74" s="230">
        <v>259219</v>
      </c>
      <c r="F74" s="247">
        <v>2936935.04</v>
      </c>
      <c r="G74" s="272">
        <v>2</v>
      </c>
      <c r="H74" s="121" t="s">
        <v>368</v>
      </c>
      <c r="I74" s="122" t="s">
        <v>369</v>
      </c>
      <c r="J74" s="186">
        <v>2936935.04</v>
      </c>
      <c r="K74" s="88"/>
    </row>
    <row r="75" spans="1:11" ht="15">
      <c r="A75" s="151"/>
      <c r="B75" s="281" t="s">
        <v>157</v>
      </c>
      <c r="C75" s="123" t="s">
        <v>158</v>
      </c>
      <c r="D75" s="230">
        <v>69825</v>
      </c>
      <c r="E75" s="230">
        <v>0</v>
      </c>
      <c r="F75" s="247">
        <v>69825</v>
      </c>
      <c r="G75" s="272">
        <v>2</v>
      </c>
      <c r="H75" s="121" t="s">
        <v>368</v>
      </c>
      <c r="I75" s="122" t="s">
        <v>369</v>
      </c>
      <c r="J75" s="186">
        <v>69825</v>
      </c>
      <c r="K75" s="88"/>
    </row>
    <row r="76" spans="1:11" ht="15">
      <c r="A76" s="151"/>
      <c r="B76" s="281" t="s">
        <v>13</v>
      </c>
      <c r="C76" s="123" t="s">
        <v>14</v>
      </c>
      <c r="D76" s="230">
        <v>409925</v>
      </c>
      <c r="E76" s="230">
        <v>0</v>
      </c>
      <c r="F76" s="247">
        <v>409925</v>
      </c>
      <c r="G76" s="272">
        <v>2</v>
      </c>
      <c r="H76" s="121" t="s">
        <v>368</v>
      </c>
      <c r="I76" s="122" t="s">
        <v>369</v>
      </c>
      <c r="J76" s="186">
        <v>409925</v>
      </c>
      <c r="K76" s="88"/>
    </row>
    <row r="77" spans="1:11" ht="15">
      <c r="A77" s="151"/>
      <c r="B77" s="281" t="s">
        <v>15</v>
      </c>
      <c r="C77" s="123" t="s">
        <v>16</v>
      </c>
      <c r="D77" s="230">
        <v>234032.92</v>
      </c>
      <c r="E77" s="230">
        <v>0</v>
      </c>
      <c r="F77" s="247">
        <v>234032.92</v>
      </c>
      <c r="G77" s="272">
        <v>2</v>
      </c>
      <c r="H77" s="121" t="s">
        <v>368</v>
      </c>
      <c r="I77" s="122" t="s">
        <v>369</v>
      </c>
      <c r="J77" s="186">
        <v>234032.92</v>
      </c>
      <c r="K77" s="88"/>
    </row>
    <row r="78" spans="1:11" ht="15">
      <c r="A78" s="151"/>
      <c r="B78" s="281" t="s">
        <v>19</v>
      </c>
      <c r="C78" s="123" t="s">
        <v>20</v>
      </c>
      <c r="D78" s="230">
        <v>473501.24</v>
      </c>
      <c r="E78" s="230">
        <v>25189</v>
      </c>
      <c r="F78" s="247">
        <v>498690.24</v>
      </c>
      <c r="G78" s="272">
        <v>2</v>
      </c>
      <c r="H78" s="121" t="s">
        <v>368</v>
      </c>
      <c r="I78" s="122" t="s">
        <v>369</v>
      </c>
      <c r="J78" s="186">
        <v>498690.24</v>
      </c>
      <c r="K78" s="88"/>
    </row>
    <row r="79" spans="1:11" ht="30">
      <c r="A79" s="151"/>
      <c r="B79" s="281" t="s">
        <v>23</v>
      </c>
      <c r="C79" s="123" t="s">
        <v>155</v>
      </c>
      <c r="D79" s="230">
        <v>393626</v>
      </c>
      <c r="E79" s="230">
        <v>27054</v>
      </c>
      <c r="F79" s="247">
        <v>420680</v>
      </c>
      <c r="G79" s="272">
        <v>2</v>
      </c>
      <c r="H79" s="121" t="s">
        <v>370</v>
      </c>
      <c r="I79" s="122" t="s">
        <v>371</v>
      </c>
      <c r="J79" s="186">
        <v>420680</v>
      </c>
      <c r="K79" s="88"/>
    </row>
    <row r="80" spans="1:11" ht="30">
      <c r="A80" s="151"/>
      <c r="B80" s="281" t="s">
        <v>25</v>
      </c>
      <c r="C80" s="123" t="s">
        <v>26</v>
      </c>
      <c r="D80" s="230">
        <v>20783</v>
      </c>
      <c r="E80" s="230">
        <v>1462</v>
      </c>
      <c r="F80" s="247">
        <v>22245</v>
      </c>
      <c r="G80" s="272">
        <v>2</v>
      </c>
      <c r="H80" s="121" t="s">
        <v>370</v>
      </c>
      <c r="I80" s="122" t="s">
        <v>371</v>
      </c>
      <c r="J80" s="186">
        <v>22245</v>
      </c>
      <c r="K80" s="88"/>
    </row>
    <row r="81" spans="1:11" ht="30">
      <c r="A81" s="151"/>
      <c r="B81" s="281" t="s">
        <v>27</v>
      </c>
      <c r="C81" s="123" t="s">
        <v>156</v>
      </c>
      <c r="D81" s="230">
        <v>211153</v>
      </c>
      <c r="E81" s="230">
        <v>14858</v>
      </c>
      <c r="F81" s="247">
        <v>226011</v>
      </c>
      <c r="G81" s="272">
        <v>2</v>
      </c>
      <c r="H81" s="121" t="s">
        <v>370</v>
      </c>
      <c r="I81" s="122" t="s">
        <v>371</v>
      </c>
      <c r="J81" s="186">
        <v>226011</v>
      </c>
      <c r="K81" s="88"/>
    </row>
    <row r="82" spans="1:11" ht="24">
      <c r="A82" s="151"/>
      <c r="B82" s="309" t="s">
        <v>29</v>
      </c>
      <c r="C82" s="220" t="s">
        <v>30</v>
      </c>
      <c r="D82" s="230">
        <v>124697</v>
      </c>
      <c r="E82" s="230">
        <v>4387</v>
      </c>
      <c r="F82" s="247">
        <v>129084</v>
      </c>
      <c r="G82" s="272">
        <v>2</v>
      </c>
      <c r="H82" s="121" t="s">
        <v>370</v>
      </c>
      <c r="I82" s="122" t="s">
        <v>371</v>
      </c>
      <c r="J82" s="186">
        <v>129084</v>
      </c>
      <c r="K82" s="88"/>
    </row>
    <row r="83" spans="1:11" ht="24.75" customHeight="1">
      <c r="A83" s="151"/>
      <c r="B83" s="281" t="s">
        <v>31</v>
      </c>
      <c r="C83" s="123" t="s">
        <v>32</v>
      </c>
      <c r="D83" s="230">
        <v>62348</v>
      </c>
      <c r="E83" s="230">
        <v>8774</v>
      </c>
      <c r="F83" s="247">
        <v>71122</v>
      </c>
      <c r="G83" s="272">
        <v>2</v>
      </c>
      <c r="H83" s="121" t="s">
        <v>370</v>
      </c>
      <c r="I83" s="122" t="s">
        <v>371</v>
      </c>
      <c r="J83" s="186">
        <v>71122</v>
      </c>
      <c r="K83" s="88"/>
    </row>
    <row r="84" spans="1:11" s="114" customFormat="1" ht="12.75">
      <c r="A84" s="152"/>
      <c r="B84" s="117" t="s">
        <v>33</v>
      </c>
      <c r="C84" s="116" t="s">
        <v>34</v>
      </c>
      <c r="D84" s="255">
        <v>2294626</v>
      </c>
      <c r="E84" s="255">
        <v>2059195.65</v>
      </c>
      <c r="F84" s="239">
        <v>4353821.65</v>
      </c>
      <c r="G84" s="272">
        <v>2</v>
      </c>
      <c r="H84" s="117" t="s">
        <v>372</v>
      </c>
      <c r="I84" s="118" t="s">
        <v>373</v>
      </c>
      <c r="J84" s="119">
        <v>4353821.65</v>
      </c>
      <c r="K84" s="88"/>
    </row>
    <row r="85" spans="1:11" s="114" customFormat="1" ht="15">
      <c r="A85" s="152"/>
      <c r="B85" s="281" t="s">
        <v>105</v>
      </c>
      <c r="C85" s="123" t="s">
        <v>106</v>
      </c>
      <c r="D85" s="230">
        <v>506000</v>
      </c>
      <c r="E85" s="230">
        <v>0</v>
      </c>
      <c r="F85" s="247">
        <v>506000</v>
      </c>
      <c r="G85" s="272">
        <v>2</v>
      </c>
      <c r="H85" s="121" t="s">
        <v>372</v>
      </c>
      <c r="I85" s="122" t="s">
        <v>374</v>
      </c>
      <c r="J85" s="186">
        <v>506000</v>
      </c>
      <c r="K85" s="88"/>
    </row>
    <row r="86" spans="1:11" ht="15">
      <c r="A86" s="151"/>
      <c r="B86" s="281" t="s">
        <v>61</v>
      </c>
      <c r="C86" s="123" t="s">
        <v>62</v>
      </c>
      <c r="D86" s="230">
        <v>0</v>
      </c>
      <c r="E86" s="230">
        <v>1839195.65</v>
      </c>
      <c r="F86" s="247">
        <v>1839195.65</v>
      </c>
      <c r="G86" s="272">
        <v>2</v>
      </c>
      <c r="H86" s="121" t="s">
        <v>372</v>
      </c>
      <c r="I86" s="122" t="s">
        <v>374</v>
      </c>
      <c r="J86" s="186">
        <v>1839195.65</v>
      </c>
      <c r="K86" s="88"/>
    </row>
    <row r="87" spans="1:11" ht="30">
      <c r="A87" s="151"/>
      <c r="B87" s="281" t="s">
        <v>41</v>
      </c>
      <c r="C87" s="123" t="s">
        <v>42</v>
      </c>
      <c r="D87" s="230">
        <v>66641</v>
      </c>
      <c r="E87" s="230">
        <v>0</v>
      </c>
      <c r="F87" s="247">
        <v>66641</v>
      </c>
      <c r="G87" s="272">
        <v>2</v>
      </c>
      <c r="H87" s="121" t="s">
        <v>372</v>
      </c>
      <c r="I87" s="122" t="s">
        <v>374</v>
      </c>
      <c r="J87" s="186">
        <v>66641</v>
      </c>
      <c r="K87" s="88"/>
    </row>
    <row r="88" spans="1:11" ht="15">
      <c r="A88" s="151"/>
      <c r="B88" s="281" t="s">
        <v>65</v>
      </c>
      <c r="C88" s="123" t="s">
        <v>66</v>
      </c>
      <c r="D88" s="230">
        <v>0</v>
      </c>
      <c r="E88" s="230">
        <v>220000</v>
      </c>
      <c r="F88" s="247">
        <v>220000</v>
      </c>
      <c r="G88" s="272">
        <v>2</v>
      </c>
      <c r="H88" s="121" t="s">
        <v>372</v>
      </c>
      <c r="I88" s="122" t="s">
        <v>374</v>
      </c>
      <c r="J88" s="186">
        <v>220000</v>
      </c>
      <c r="K88" s="88"/>
    </row>
    <row r="89" spans="1:11" ht="15">
      <c r="A89" s="152"/>
      <c r="B89" s="292" t="s">
        <v>45</v>
      </c>
      <c r="C89" s="7" t="s">
        <v>46</v>
      </c>
      <c r="D89" s="230">
        <v>213000</v>
      </c>
      <c r="E89" s="230">
        <v>0</v>
      </c>
      <c r="F89" s="247">
        <v>213000</v>
      </c>
      <c r="G89" s="272">
        <v>2</v>
      </c>
      <c r="H89" s="121" t="s">
        <v>372</v>
      </c>
      <c r="I89" s="122" t="s">
        <v>374</v>
      </c>
      <c r="J89" s="186">
        <v>213000</v>
      </c>
      <c r="K89" s="88"/>
    </row>
    <row r="90" spans="1:11" ht="19.5" customHeight="1" thickBot="1">
      <c r="A90" s="151"/>
      <c r="B90" s="283" t="s">
        <v>121</v>
      </c>
      <c r="C90" s="124" t="s">
        <v>122</v>
      </c>
      <c r="D90" s="284">
        <v>1508985</v>
      </c>
      <c r="E90" s="284">
        <v>0</v>
      </c>
      <c r="F90" s="296">
        <v>1508985</v>
      </c>
      <c r="G90" s="273">
        <v>2</v>
      </c>
      <c r="H90" s="285" t="s">
        <v>372</v>
      </c>
      <c r="I90" s="125" t="s">
        <v>374</v>
      </c>
      <c r="J90" s="197">
        <v>1508985</v>
      </c>
      <c r="K90" s="88"/>
    </row>
    <row r="91" spans="1:11" ht="15.75" thickBot="1">
      <c r="A91" s="126"/>
      <c r="B91" s="127"/>
      <c r="C91" s="128"/>
      <c r="D91" s="126"/>
      <c r="E91" s="129"/>
      <c r="F91" s="231" t="s">
        <v>359</v>
      </c>
      <c r="G91" s="94">
        <v>2</v>
      </c>
      <c r="H91" s="87"/>
      <c r="I91" s="87"/>
      <c r="J91" s="198" t="s">
        <v>359</v>
      </c>
      <c r="K91" s="88"/>
    </row>
    <row r="92" spans="1:11" ht="15.75" thickBot="1">
      <c r="A92" s="110" t="s">
        <v>56</v>
      </c>
      <c r="B92" s="145" t="s">
        <v>67</v>
      </c>
      <c r="C92" s="111" t="s">
        <v>68</v>
      </c>
      <c r="D92" s="229">
        <v>114000</v>
      </c>
      <c r="E92" s="229">
        <v>0</v>
      </c>
      <c r="F92" s="270">
        <v>114000</v>
      </c>
      <c r="G92" s="271">
        <v>2</v>
      </c>
      <c r="H92" s="214" t="s">
        <v>366</v>
      </c>
      <c r="I92" s="215"/>
      <c r="J92" s="146">
        <v>114000</v>
      </c>
      <c r="K92" s="88"/>
    </row>
    <row r="93" spans="1:11" ht="15">
      <c r="A93" s="151"/>
      <c r="B93" s="277" t="s">
        <v>7</v>
      </c>
      <c r="C93" s="131" t="s">
        <v>8</v>
      </c>
      <c r="D93" s="278">
        <v>114000</v>
      </c>
      <c r="E93" s="278">
        <v>0</v>
      </c>
      <c r="F93" s="291">
        <v>114000</v>
      </c>
      <c r="G93" s="272">
        <v>2</v>
      </c>
      <c r="H93" s="277" t="s">
        <v>367</v>
      </c>
      <c r="I93" s="168" t="s">
        <v>8</v>
      </c>
      <c r="J93" s="169">
        <v>114000</v>
      </c>
      <c r="K93" s="88"/>
    </row>
    <row r="94" spans="1:11" ht="15.75" thickBot="1">
      <c r="A94" s="151"/>
      <c r="B94" s="283" t="s">
        <v>157</v>
      </c>
      <c r="C94" s="124" t="s">
        <v>158</v>
      </c>
      <c r="D94" s="284">
        <v>114000</v>
      </c>
      <c r="E94" s="284">
        <v>0</v>
      </c>
      <c r="F94" s="296">
        <v>114000</v>
      </c>
      <c r="G94" s="273">
        <v>2</v>
      </c>
      <c r="H94" s="285" t="s">
        <v>368</v>
      </c>
      <c r="I94" s="125" t="s">
        <v>369</v>
      </c>
      <c r="J94" s="197">
        <v>114000</v>
      </c>
      <c r="K94" s="88"/>
    </row>
    <row r="95" spans="1:11" ht="15.75" thickBot="1">
      <c r="A95" s="126"/>
      <c r="B95" s="127"/>
      <c r="C95" s="128"/>
      <c r="D95" s="126"/>
      <c r="E95" s="129"/>
      <c r="F95" s="134" t="s">
        <v>359</v>
      </c>
      <c r="G95" s="94">
        <v>2</v>
      </c>
      <c r="H95" s="134"/>
      <c r="I95" s="134"/>
      <c r="J95" s="105" t="s">
        <v>359</v>
      </c>
      <c r="K95" s="88"/>
    </row>
    <row r="96" spans="1:11" ht="15.75" thickBot="1">
      <c r="A96" s="157" t="s">
        <v>56</v>
      </c>
      <c r="B96" s="310" t="s">
        <v>53</v>
      </c>
      <c r="C96" s="111" t="s">
        <v>71</v>
      </c>
      <c r="D96" s="229">
        <v>1240759.8</v>
      </c>
      <c r="E96" s="229">
        <v>35000</v>
      </c>
      <c r="F96" s="270">
        <v>1275759.8</v>
      </c>
      <c r="G96" s="271">
        <v>2</v>
      </c>
      <c r="H96" s="214" t="s">
        <v>366</v>
      </c>
      <c r="I96" s="215"/>
      <c r="J96" s="146">
        <v>1275759.8</v>
      </c>
      <c r="K96" s="88"/>
    </row>
    <row r="97" spans="1:11" ht="15">
      <c r="A97" s="151"/>
      <c r="B97" s="277" t="s">
        <v>7</v>
      </c>
      <c r="C97" s="131" t="s">
        <v>8</v>
      </c>
      <c r="D97" s="278">
        <v>1190048.19</v>
      </c>
      <c r="E97" s="278">
        <v>0</v>
      </c>
      <c r="F97" s="291">
        <v>1190048.19</v>
      </c>
      <c r="G97" s="272">
        <v>2</v>
      </c>
      <c r="H97" s="277" t="s">
        <v>367</v>
      </c>
      <c r="I97" s="168" t="s">
        <v>8</v>
      </c>
      <c r="J97" s="169">
        <v>1190048.19</v>
      </c>
      <c r="K97" s="88"/>
    </row>
    <row r="98" spans="1:11" ht="15">
      <c r="A98" s="151"/>
      <c r="B98" s="281" t="s">
        <v>9</v>
      </c>
      <c r="C98" s="123" t="s">
        <v>10</v>
      </c>
      <c r="D98" s="230">
        <v>458705.14</v>
      </c>
      <c r="E98" s="230">
        <v>0</v>
      </c>
      <c r="F98" s="247">
        <v>458705.14</v>
      </c>
      <c r="G98" s="272">
        <v>2</v>
      </c>
      <c r="H98" s="121" t="s">
        <v>368</v>
      </c>
      <c r="I98" s="122" t="s">
        <v>369</v>
      </c>
      <c r="J98" s="186">
        <v>458705.14</v>
      </c>
      <c r="K98" s="88"/>
    </row>
    <row r="99" spans="1:11" ht="15">
      <c r="A99" s="151"/>
      <c r="B99" s="281" t="s">
        <v>157</v>
      </c>
      <c r="C99" s="123" t="s">
        <v>158</v>
      </c>
      <c r="D99" s="230">
        <v>215371</v>
      </c>
      <c r="E99" s="230">
        <v>0</v>
      </c>
      <c r="F99" s="247">
        <v>215371</v>
      </c>
      <c r="G99" s="272">
        <v>2</v>
      </c>
      <c r="H99" s="121" t="s">
        <v>368</v>
      </c>
      <c r="I99" s="122" t="s">
        <v>369</v>
      </c>
      <c r="J99" s="186">
        <v>215371</v>
      </c>
      <c r="K99" s="88"/>
    </row>
    <row r="100" spans="1:11" ht="15">
      <c r="A100" s="151"/>
      <c r="B100" s="281" t="s">
        <v>13</v>
      </c>
      <c r="C100" s="123" t="s">
        <v>14</v>
      </c>
      <c r="D100" s="230">
        <v>2620</v>
      </c>
      <c r="E100" s="230">
        <v>0</v>
      </c>
      <c r="F100" s="247">
        <v>2620</v>
      </c>
      <c r="G100" s="272">
        <v>2</v>
      </c>
      <c r="H100" s="121" t="s">
        <v>368</v>
      </c>
      <c r="I100" s="122" t="s">
        <v>369</v>
      </c>
      <c r="J100" s="186">
        <v>2620</v>
      </c>
      <c r="K100" s="88"/>
    </row>
    <row r="101" spans="1:11" ht="15">
      <c r="A101" s="151"/>
      <c r="B101" s="281" t="s">
        <v>15</v>
      </c>
      <c r="C101" s="123" t="s">
        <v>16</v>
      </c>
      <c r="D101" s="230">
        <v>120330.05</v>
      </c>
      <c r="E101" s="230">
        <v>0</v>
      </c>
      <c r="F101" s="247">
        <v>120330.05</v>
      </c>
      <c r="G101" s="272">
        <v>2</v>
      </c>
      <c r="H101" s="121" t="s">
        <v>368</v>
      </c>
      <c r="I101" s="122" t="s">
        <v>369</v>
      </c>
      <c r="J101" s="186">
        <v>120330.05</v>
      </c>
      <c r="K101" s="88"/>
    </row>
    <row r="102" spans="1:11" ht="15">
      <c r="A102" s="151"/>
      <c r="B102" s="281" t="s">
        <v>413</v>
      </c>
      <c r="C102" s="123" t="s">
        <v>414</v>
      </c>
      <c r="D102" s="230">
        <v>82040.02</v>
      </c>
      <c r="E102" s="230">
        <v>0</v>
      </c>
      <c r="F102" s="247">
        <v>82040.02</v>
      </c>
      <c r="G102" s="272">
        <v>2</v>
      </c>
      <c r="H102" s="121" t="s">
        <v>368</v>
      </c>
      <c r="I102" s="122" t="s">
        <v>369</v>
      </c>
      <c r="J102" s="186">
        <v>82040.02</v>
      </c>
      <c r="K102" s="88"/>
    </row>
    <row r="103" spans="1:11" ht="15">
      <c r="A103" s="151"/>
      <c r="B103" s="281" t="s">
        <v>19</v>
      </c>
      <c r="C103" s="123" t="s">
        <v>20</v>
      </c>
      <c r="D103" s="230">
        <v>114920.98</v>
      </c>
      <c r="E103" s="230">
        <v>0</v>
      </c>
      <c r="F103" s="247">
        <v>114920.98</v>
      </c>
      <c r="G103" s="272">
        <v>2</v>
      </c>
      <c r="H103" s="121" t="s">
        <v>368</v>
      </c>
      <c r="I103" s="122" t="s">
        <v>369</v>
      </c>
      <c r="J103" s="186">
        <v>114920.98</v>
      </c>
      <c r="K103" s="88"/>
    </row>
    <row r="104" spans="1:11" ht="30">
      <c r="A104" s="151"/>
      <c r="B104" s="281" t="s">
        <v>23</v>
      </c>
      <c r="C104" s="123" t="s">
        <v>155</v>
      </c>
      <c r="D104" s="230">
        <v>94972</v>
      </c>
      <c r="E104" s="230">
        <v>0</v>
      </c>
      <c r="F104" s="247">
        <v>94972</v>
      </c>
      <c r="G104" s="272">
        <v>2</v>
      </c>
      <c r="H104" s="121" t="s">
        <v>370</v>
      </c>
      <c r="I104" s="122" t="s">
        <v>371</v>
      </c>
      <c r="J104" s="186">
        <v>94972</v>
      </c>
      <c r="K104" s="88"/>
    </row>
    <row r="105" spans="1:11" ht="30">
      <c r="A105" s="151"/>
      <c r="B105" s="281" t="s">
        <v>25</v>
      </c>
      <c r="C105" s="123" t="s">
        <v>26</v>
      </c>
      <c r="D105" s="230">
        <v>5014</v>
      </c>
      <c r="E105" s="230">
        <v>0</v>
      </c>
      <c r="F105" s="247">
        <v>5014</v>
      </c>
      <c r="G105" s="272">
        <v>2</v>
      </c>
      <c r="H105" s="121" t="s">
        <v>370</v>
      </c>
      <c r="I105" s="122" t="s">
        <v>371</v>
      </c>
      <c r="J105" s="186">
        <v>5014</v>
      </c>
      <c r="K105" s="88"/>
    </row>
    <row r="106" spans="1:11" ht="30">
      <c r="A106" s="151"/>
      <c r="B106" s="281" t="s">
        <v>27</v>
      </c>
      <c r="C106" s="123" t="s">
        <v>156</v>
      </c>
      <c r="D106" s="230">
        <v>50946</v>
      </c>
      <c r="E106" s="230">
        <v>0</v>
      </c>
      <c r="F106" s="247">
        <v>50946</v>
      </c>
      <c r="G106" s="272">
        <v>2</v>
      </c>
      <c r="H106" s="121" t="s">
        <v>370</v>
      </c>
      <c r="I106" s="122" t="s">
        <v>371</v>
      </c>
      <c r="J106" s="186">
        <v>50946</v>
      </c>
      <c r="K106" s="88"/>
    </row>
    <row r="107" spans="1:11" ht="30">
      <c r="A107" s="151"/>
      <c r="B107" s="281" t="s">
        <v>29</v>
      </c>
      <c r="C107" s="123" t="s">
        <v>30</v>
      </c>
      <c r="D107" s="230">
        <v>30086</v>
      </c>
      <c r="E107" s="230">
        <v>0</v>
      </c>
      <c r="F107" s="247">
        <v>30086</v>
      </c>
      <c r="G107" s="272">
        <v>2</v>
      </c>
      <c r="H107" s="121" t="s">
        <v>370</v>
      </c>
      <c r="I107" s="122" t="s">
        <v>371</v>
      </c>
      <c r="J107" s="186">
        <v>30086</v>
      </c>
      <c r="K107" s="88"/>
    </row>
    <row r="108" spans="1:11" ht="30">
      <c r="A108" s="151"/>
      <c r="B108" s="281" t="s">
        <v>31</v>
      </c>
      <c r="C108" s="123" t="s">
        <v>32</v>
      </c>
      <c r="D108" s="230">
        <v>15043</v>
      </c>
      <c r="E108" s="230">
        <v>0</v>
      </c>
      <c r="F108" s="247">
        <v>15043</v>
      </c>
      <c r="G108" s="272">
        <v>2</v>
      </c>
      <c r="H108" s="121" t="s">
        <v>370</v>
      </c>
      <c r="I108" s="122" t="s">
        <v>371</v>
      </c>
      <c r="J108" s="186">
        <v>15043</v>
      </c>
      <c r="K108" s="88"/>
    </row>
    <row r="109" spans="1:11" ht="15">
      <c r="A109" s="152"/>
      <c r="B109" s="117" t="s">
        <v>33</v>
      </c>
      <c r="C109" s="116" t="s">
        <v>34</v>
      </c>
      <c r="D109" s="255">
        <v>10711.61</v>
      </c>
      <c r="E109" s="255">
        <v>35000</v>
      </c>
      <c r="F109" s="239">
        <v>45711.61</v>
      </c>
      <c r="G109" s="272">
        <v>2</v>
      </c>
      <c r="H109" s="117" t="s">
        <v>372</v>
      </c>
      <c r="I109" s="118" t="s">
        <v>373</v>
      </c>
      <c r="J109" s="119">
        <v>85711.61</v>
      </c>
      <c r="K109" s="88"/>
    </row>
    <row r="110" spans="1:11" ht="15">
      <c r="A110" s="151"/>
      <c r="B110" s="281" t="s">
        <v>39</v>
      </c>
      <c r="C110" s="123" t="s">
        <v>40</v>
      </c>
      <c r="D110" s="230">
        <v>10711.61</v>
      </c>
      <c r="E110" s="230">
        <v>0</v>
      </c>
      <c r="F110" s="247">
        <v>10711.61</v>
      </c>
      <c r="G110" s="272">
        <v>2</v>
      </c>
      <c r="H110" s="121" t="s">
        <v>372</v>
      </c>
      <c r="I110" s="122" t="s">
        <v>374</v>
      </c>
      <c r="J110" s="186">
        <v>10711.61</v>
      </c>
      <c r="K110" s="88"/>
    </row>
    <row r="111" spans="1:11" ht="15">
      <c r="A111" s="151"/>
      <c r="B111" s="281" t="s">
        <v>65</v>
      </c>
      <c r="C111" s="123" t="s">
        <v>66</v>
      </c>
      <c r="D111" s="230">
        <v>0</v>
      </c>
      <c r="E111" s="230">
        <v>35000</v>
      </c>
      <c r="F111" s="247">
        <v>35000</v>
      </c>
      <c r="G111" s="272">
        <v>2</v>
      </c>
      <c r="H111" s="121" t="s">
        <v>372</v>
      </c>
      <c r="I111" s="122" t="s">
        <v>374</v>
      </c>
      <c r="J111" s="186">
        <v>35000</v>
      </c>
      <c r="K111" s="88"/>
    </row>
    <row r="112" spans="1:11" ht="15">
      <c r="A112" s="151"/>
      <c r="B112" s="117" t="s">
        <v>47</v>
      </c>
      <c r="C112" s="116" t="s">
        <v>48</v>
      </c>
      <c r="D112" s="255">
        <v>40000</v>
      </c>
      <c r="E112" s="255">
        <v>0</v>
      </c>
      <c r="F112" s="239">
        <v>40000</v>
      </c>
      <c r="G112" s="272">
        <v>2</v>
      </c>
      <c r="H112" s="311"/>
      <c r="I112" s="109"/>
      <c r="J112" s="186" t="s">
        <v>359</v>
      </c>
      <c r="K112" s="88"/>
    </row>
    <row r="113" spans="1:11" ht="15.75" thickBot="1">
      <c r="A113" s="151"/>
      <c r="B113" s="283" t="s">
        <v>69</v>
      </c>
      <c r="C113" s="124" t="s">
        <v>70</v>
      </c>
      <c r="D113" s="284">
        <v>40000</v>
      </c>
      <c r="E113" s="284">
        <v>0</v>
      </c>
      <c r="F113" s="296">
        <v>40000</v>
      </c>
      <c r="G113" s="273">
        <v>2</v>
      </c>
      <c r="H113" s="285" t="s">
        <v>372</v>
      </c>
      <c r="I113" s="125" t="s">
        <v>374</v>
      </c>
      <c r="J113" s="197">
        <v>40000</v>
      </c>
      <c r="K113" s="88"/>
    </row>
    <row r="114" spans="1:11" ht="15.75" thickBot="1">
      <c r="A114" s="151"/>
      <c r="B114" s="141"/>
      <c r="C114" s="152"/>
      <c r="D114" s="232"/>
      <c r="E114" s="129"/>
      <c r="F114" s="134" t="s">
        <v>359</v>
      </c>
      <c r="G114" s="94">
        <v>2</v>
      </c>
      <c r="H114" s="134"/>
      <c r="I114" s="134"/>
      <c r="J114" s="105" t="s">
        <v>359</v>
      </c>
      <c r="K114" s="88"/>
    </row>
    <row r="115" spans="1:11" ht="15.75" thickBot="1">
      <c r="A115" s="110" t="s">
        <v>56</v>
      </c>
      <c r="B115" s="145" t="s">
        <v>76</v>
      </c>
      <c r="C115" s="111" t="s">
        <v>77</v>
      </c>
      <c r="D115" s="229">
        <v>559791.94</v>
      </c>
      <c r="E115" s="229">
        <v>0</v>
      </c>
      <c r="F115" s="270">
        <v>559791.94</v>
      </c>
      <c r="G115" s="271">
        <v>2</v>
      </c>
      <c r="H115" s="214" t="s">
        <v>366</v>
      </c>
      <c r="I115" s="215"/>
      <c r="J115" s="146">
        <v>559791.94</v>
      </c>
      <c r="K115" s="88"/>
    </row>
    <row r="116" spans="1:11" ht="15">
      <c r="A116" s="151"/>
      <c r="B116" s="277" t="s">
        <v>7</v>
      </c>
      <c r="C116" s="131" t="s">
        <v>8</v>
      </c>
      <c r="D116" s="278">
        <v>119791.94</v>
      </c>
      <c r="E116" s="278">
        <v>0</v>
      </c>
      <c r="F116" s="291">
        <v>119791.94</v>
      </c>
      <c r="G116" s="272">
        <v>2</v>
      </c>
      <c r="H116" s="277" t="s">
        <v>367</v>
      </c>
      <c r="I116" s="168" t="s">
        <v>8</v>
      </c>
      <c r="J116" s="169">
        <v>119791.94</v>
      </c>
      <c r="K116" s="88"/>
    </row>
    <row r="117" spans="1:11" ht="15">
      <c r="A117" s="151"/>
      <c r="B117" s="281" t="s">
        <v>9</v>
      </c>
      <c r="C117" s="123" t="s">
        <v>10</v>
      </c>
      <c r="D117" s="230">
        <v>48782.42</v>
      </c>
      <c r="E117" s="230">
        <v>0</v>
      </c>
      <c r="F117" s="247">
        <v>48782.42</v>
      </c>
      <c r="G117" s="272">
        <v>2</v>
      </c>
      <c r="H117" s="121" t="s">
        <v>368</v>
      </c>
      <c r="I117" s="122" t="s">
        <v>369</v>
      </c>
      <c r="J117" s="186">
        <v>48782.42</v>
      </c>
      <c r="K117" s="88"/>
    </row>
    <row r="118" spans="1:11" ht="15">
      <c r="A118" s="151"/>
      <c r="B118" s="281" t="s">
        <v>157</v>
      </c>
      <c r="C118" s="123" t="s">
        <v>158</v>
      </c>
      <c r="D118" s="230">
        <v>42750</v>
      </c>
      <c r="E118" s="230">
        <v>0</v>
      </c>
      <c r="F118" s="247">
        <v>42750</v>
      </c>
      <c r="G118" s="272">
        <v>2</v>
      </c>
      <c r="H118" s="121" t="s">
        <v>368</v>
      </c>
      <c r="I118" s="122" t="s">
        <v>369</v>
      </c>
      <c r="J118" s="186">
        <v>42750</v>
      </c>
      <c r="K118" s="88"/>
    </row>
    <row r="119" spans="1:11" ht="15">
      <c r="A119" s="151"/>
      <c r="B119" s="281" t="s">
        <v>19</v>
      </c>
      <c r="C119" s="123" t="s">
        <v>20</v>
      </c>
      <c r="D119" s="230">
        <v>14657.52</v>
      </c>
      <c r="E119" s="230">
        <v>0</v>
      </c>
      <c r="F119" s="247">
        <v>14657.52</v>
      </c>
      <c r="G119" s="272">
        <v>2</v>
      </c>
      <c r="H119" s="121" t="s">
        <v>368</v>
      </c>
      <c r="I119" s="122" t="s">
        <v>369</v>
      </c>
      <c r="J119" s="186">
        <v>14657.52</v>
      </c>
      <c r="K119" s="88"/>
    </row>
    <row r="120" spans="1:11" ht="30">
      <c r="A120" s="151"/>
      <c r="B120" s="281" t="s">
        <v>23</v>
      </c>
      <c r="C120" s="123" t="s">
        <v>155</v>
      </c>
      <c r="D120" s="230">
        <v>6589</v>
      </c>
      <c r="E120" s="230">
        <v>0</v>
      </c>
      <c r="F120" s="247">
        <v>6589</v>
      </c>
      <c r="G120" s="272">
        <v>2</v>
      </c>
      <c r="H120" s="121" t="s">
        <v>370</v>
      </c>
      <c r="I120" s="122" t="s">
        <v>371</v>
      </c>
      <c r="J120" s="186">
        <v>6589</v>
      </c>
      <c r="K120" s="88"/>
    </row>
    <row r="121" spans="1:11" ht="30">
      <c r="A121" s="151"/>
      <c r="B121" s="281" t="s">
        <v>25</v>
      </c>
      <c r="C121" s="123" t="s">
        <v>26</v>
      </c>
      <c r="D121" s="230">
        <v>348</v>
      </c>
      <c r="E121" s="230">
        <v>0</v>
      </c>
      <c r="F121" s="247">
        <v>348</v>
      </c>
      <c r="G121" s="272">
        <v>2</v>
      </c>
      <c r="H121" s="121" t="s">
        <v>370</v>
      </c>
      <c r="I121" s="122" t="s">
        <v>371</v>
      </c>
      <c r="J121" s="186">
        <v>348</v>
      </c>
      <c r="K121" s="88"/>
    </row>
    <row r="122" spans="1:11" ht="30">
      <c r="A122" s="151"/>
      <c r="B122" s="281" t="s">
        <v>27</v>
      </c>
      <c r="C122" s="123" t="s">
        <v>156</v>
      </c>
      <c r="D122" s="230">
        <v>3534</v>
      </c>
      <c r="E122" s="230">
        <v>0</v>
      </c>
      <c r="F122" s="247">
        <v>3534</v>
      </c>
      <c r="G122" s="272">
        <v>2</v>
      </c>
      <c r="H122" s="121" t="s">
        <v>370</v>
      </c>
      <c r="I122" s="122" t="s">
        <v>371</v>
      </c>
      <c r="J122" s="186">
        <v>3534</v>
      </c>
      <c r="K122" s="88"/>
    </row>
    <row r="123" spans="1:11" ht="30">
      <c r="A123" s="151"/>
      <c r="B123" s="281" t="s">
        <v>29</v>
      </c>
      <c r="C123" s="123" t="s">
        <v>30</v>
      </c>
      <c r="D123" s="230">
        <v>2087</v>
      </c>
      <c r="E123" s="230">
        <v>0</v>
      </c>
      <c r="F123" s="247">
        <v>2087</v>
      </c>
      <c r="G123" s="272">
        <v>2</v>
      </c>
      <c r="H123" s="121" t="s">
        <v>370</v>
      </c>
      <c r="I123" s="122" t="s">
        <v>371</v>
      </c>
      <c r="J123" s="186">
        <v>2087</v>
      </c>
      <c r="K123" s="88"/>
    </row>
    <row r="124" spans="1:11" ht="30">
      <c r="A124" s="152"/>
      <c r="B124" s="281" t="s">
        <v>31</v>
      </c>
      <c r="C124" s="123" t="s">
        <v>32</v>
      </c>
      <c r="D124" s="230">
        <v>1044</v>
      </c>
      <c r="E124" s="230">
        <v>0</v>
      </c>
      <c r="F124" s="247">
        <v>1044</v>
      </c>
      <c r="G124" s="272">
        <v>2</v>
      </c>
      <c r="H124" s="121" t="s">
        <v>370</v>
      </c>
      <c r="I124" s="122" t="s">
        <v>371</v>
      </c>
      <c r="J124" s="186">
        <v>1044</v>
      </c>
      <c r="K124" s="88"/>
    </row>
    <row r="125" spans="1:11" ht="15">
      <c r="A125" s="152"/>
      <c r="B125" s="117" t="s">
        <v>33</v>
      </c>
      <c r="C125" s="116" t="s">
        <v>34</v>
      </c>
      <c r="D125" s="255">
        <v>440000</v>
      </c>
      <c r="E125" s="255">
        <v>0</v>
      </c>
      <c r="F125" s="239">
        <v>440000</v>
      </c>
      <c r="G125" s="272">
        <v>2</v>
      </c>
      <c r="H125" s="117" t="s">
        <v>372</v>
      </c>
      <c r="I125" s="118" t="s">
        <v>373</v>
      </c>
      <c r="J125" s="119">
        <v>440000</v>
      </c>
      <c r="K125" s="88"/>
    </row>
    <row r="126" spans="1:11" ht="15.75" thickBot="1">
      <c r="A126" s="152"/>
      <c r="B126" s="283" t="s">
        <v>163</v>
      </c>
      <c r="C126" s="124" t="s">
        <v>164</v>
      </c>
      <c r="D126" s="284">
        <v>440000</v>
      </c>
      <c r="E126" s="284">
        <v>0</v>
      </c>
      <c r="F126" s="296">
        <v>440000</v>
      </c>
      <c r="G126" s="273">
        <v>2</v>
      </c>
      <c r="H126" s="285" t="s">
        <v>372</v>
      </c>
      <c r="I126" s="125" t="s">
        <v>374</v>
      </c>
      <c r="J126" s="197">
        <v>440000</v>
      </c>
      <c r="K126" s="88"/>
    </row>
    <row r="127" spans="1:11" ht="30" customHeight="1" thickBot="1">
      <c r="A127" s="151"/>
      <c r="B127" s="141"/>
      <c r="C127" s="152"/>
      <c r="D127" s="232"/>
      <c r="E127" s="129"/>
      <c r="F127" s="134" t="s">
        <v>359</v>
      </c>
      <c r="G127" s="94">
        <v>2</v>
      </c>
      <c r="H127" s="134"/>
      <c r="I127" s="134"/>
      <c r="J127" s="105" t="s">
        <v>359</v>
      </c>
      <c r="K127" s="88"/>
    </row>
    <row r="128" spans="1:11" ht="15.75" thickBot="1">
      <c r="A128" s="110" t="s">
        <v>56</v>
      </c>
      <c r="B128" s="145" t="s">
        <v>78</v>
      </c>
      <c r="C128" s="111" t="s">
        <v>79</v>
      </c>
      <c r="D128" s="229">
        <v>3618101.81</v>
      </c>
      <c r="E128" s="229">
        <v>0</v>
      </c>
      <c r="F128" s="287">
        <v>3618101.81</v>
      </c>
      <c r="G128" s="271">
        <v>2</v>
      </c>
      <c r="H128" s="214" t="s">
        <v>405</v>
      </c>
      <c r="I128" s="215"/>
      <c r="J128" s="146">
        <v>3618101.81</v>
      </c>
      <c r="K128" s="88"/>
    </row>
    <row r="129" spans="1:11" ht="15.75" thickBot="1">
      <c r="A129" s="153" t="s">
        <v>357</v>
      </c>
      <c r="B129" s="145" t="s">
        <v>352</v>
      </c>
      <c r="C129" s="111" t="s">
        <v>353</v>
      </c>
      <c r="D129" s="229">
        <v>3305852.54</v>
      </c>
      <c r="E129" s="229">
        <v>0</v>
      </c>
      <c r="F129" s="287">
        <v>3305852.54</v>
      </c>
      <c r="G129" s="272">
        <v>2</v>
      </c>
      <c r="H129" s="214" t="s">
        <v>366</v>
      </c>
      <c r="I129" s="215"/>
      <c r="J129" s="146">
        <v>3305852.54</v>
      </c>
      <c r="K129" s="88"/>
    </row>
    <row r="130" spans="1:11" s="155" customFormat="1" ht="15.75" thickBot="1">
      <c r="A130" s="157"/>
      <c r="B130" s="177" t="s">
        <v>7</v>
      </c>
      <c r="C130" s="116" t="s">
        <v>8</v>
      </c>
      <c r="D130" s="255">
        <v>2922889.76</v>
      </c>
      <c r="E130" s="255">
        <v>0</v>
      </c>
      <c r="F130" s="255">
        <v>2922889.76</v>
      </c>
      <c r="G130" s="272">
        <v>2</v>
      </c>
      <c r="H130" s="177" t="s">
        <v>367</v>
      </c>
      <c r="I130" s="118" t="s">
        <v>8</v>
      </c>
      <c r="J130" s="178">
        <v>2922889.76</v>
      </c>
      <c r="K130" s="88"/>
    </row>
    <row r="131" spans="1:13" s="155" customFormat="1" ht="15">
      <c r="A131" s="157"/>
      <c r="B131" s="293" t="s">
        <v>9</v>
      </c>
      <c r="C131" s="185" t="s">
        <v>10</v>
      </c>
      <c r="D131" s="294">
        <v>1337348.02</v>
      </c>
      <c r="E131" s="294">
        <v>0</v>
      </c>
      <c r="F131" s="295">
        <v>1337348.02</v>
      </c>
      <c r="G131" s="272">
        <v>2</v>
      </c>
      <c r="H131" s="314" t="s">
        <v>368</v>
      </c>
      <c r="I131" s="315" t="s">
        <v>369</v>
      </c>
      <c r="J131" s="316">
        <v>1337348.02</v>
      </c>
      <c r="K131" s="88"/>
      <c r="M131" s="264"/>
    </row>
    <row r="132" spans="1:13" s="155" customFormat="1" ht="15">
      <c r="A132" s="151"/>
      <c r="B132" s="281" t="s">
        <v>157</v>
      </c>
      <c r="C132" s="123" t="s">
        <v>158</v>
      </c>
      <c r="D132" s="230">
        <v>422539</v>
      </c>
      <c r="E132" s="230">
        <v>0</v>
      </c>
      <c r="F132" s="247">
        <v>422539</v>
      </c>
      <c r="G132" s="272">
        <v>2</v>
      </c>
      <c r="H132" s="121" t="s">
        <v>368</v>
      </c>
      <c r="I132" s="122" t="s">
        <v>369</v>
      </c>
      <c r="J132" s="186">
        <v>422539</v>
      </c>
      <c r="K132" s="88"/>
      <c r="M132" s="264"/>
    </row>
    <row r="133" spans="1:13" s="155" customFormat="1" ht="15">
      <c r="A133" s="157"/>
      <c r="B133" s="292" t="s">
        <v>11</v>
      </c>
      <c r="C133" s="7" t="s">
        <v>12</v>
      </c>
      <c r="D133" s="230">
        <v>41461</v>
      </c>
      <c r="E133" s="230">
        <v>0</v>
      </c>
      <c r="F133" s="247">
        <v>41461</v>
      </c>
      <c r="G133" s="272">
        <v>2</v>
      </c>
      <c r="H133" s="121" t="s">
        <v>368</v>
      </c>
      <c r="I133" s="122" t="s">
        <v>369</v>
      </c>
      <c r="J133" s="186">
        <v>41461</v>
      </c>
      <c r="K133" s="88"/>
      <c r="M133" s="264"/>
    </row>
    <row r="134" spans="1:13" s="155" customFormat="1" ht="15">
      <c r="A134" s="157"/>
      <c r="B134" s="292" t="s">
        <v>13</v>
      </c>
      <c r="C134" s="7" t="s">
        <v>14</v>
      </c>
      <c r="D134" s="230">
        <v>17239</v>
      </c>
      <c r="E134" s="230">
        <v>0</v>
      </c>
      <c r="F134" s="247">
        <v>17239</v>
      </c>
      <c r="G134" s="272"/>
      <c r="H134" s="121" t="s">
        <v>370</v>
      </c>
      <c r="I134" s="122" t="s">
        <v>369</v>
      </c>
      <c r="J134" s="186">
        <v>17239</v>
      </c>
      <c r="K134" s="88"/>
      <c r="M134" s="264"/>
    </row>
    <row r="135" spans="1:11" s="155" customFormat="1" ht="15">
      <c r="A135" s="157"/>
      <c r="B135" s="281" t="s">
        <v>15</v>
      </c>
      <c r="C135" s="123" t="s">
        <v>16</v>
      </c>
      <c r="D135" s="230">
        <v>84311.95</v>
      </c>
      <c r="E135" s="230">
        <v>0</v>
      </c>
      <c r="F135" s="247">
        <v>84311.95</v>
      </c>
      <c r="G135" s="272">
        <v>2</v>
      </c>
      <c r="H135" s="121" t="s">
        <v>368</v>
      </c>
      <c r="I135" s="122" t="s">
        <v>369</v>
      </c>
      <c r="J135" s="186">
        <v>84311.95</v>
      </c>
      <c r="K135" s="88"/>
    </row>
    <row r="136" spans="1:11" s="155" customFormat="1" ht="15">
      <c r="A136" s="157"/>
      <c r="B136" s="281" t="s">
        <v>413</v>
      </c>
      <c r="C136" s="123" t="s">
        <v>414</v>
      </c>
      <c r="D136" s="230">
        <v>81474.89</v>
      </c>
      <c r="E136" s="230">
        <v>0</v>
      </c>
      <c r="F136" s="247">
        <v>81474.89</v>
      </c>
      <c r="G136" s="272">
        <v>2</v>
      </c>
      <c r="H136" s="121" t="s">
        <v>368</v>
      </c>
      <c r="I136" s="122" t="s">
        <v>369</v>
      </c>
      <c r="J136" s="186">
        <v>81474.89</v>
      </c>
      <c r="K136" s="88"/>
    </row>
    <row r="137" spans="1:11" s="155" customFormat="1" ht="15">
      <c r="A137" s="157"/>
      <c r="B137" s="281" t="s">
        <v>19</v>
      </c>
      <c r="C137" s="123" t="s">
        <v>20</v>
      </c>
      <c r="D137" s="230">
        <v>266393.08</v>
      </c>
      <c r="E137" s="230">
        <v>0</v>
      </c>
      <c r="F137" s="247">
        <v>266393.08</v>
      </c>
      <c r="G137" s="272">
        <v>2</v>
      </c>
      <c r="H137" s="121" t="s">
        <v>368</v>
      </c>
      <c r="I137" s="122" t="s">
        <v>369</v>
      </c>
      <c r="J137" s="186">
        <v>266393.08</v>
      </c>
      <c r="K137" s="88"/>
    </row>
    <row r="138" spans="1:11" s="155" customFormat="1" ht="15">
      <c r="A138" s="157"/>
      <c r="B138" s="280" t="s">
        <v>21</v>
      </c>
      <c r="C138" s="120" t="s">
        <v>22</v>
      </c>
      <c r="D138" s="230">
        <v>150815.82</v>
      </c>
      <c r="E138" s="230">
        <v>0</v>
      </c>
      <c r="F138" s="247">
        <v>150815.82</v>
      </c>
      <c r="G138" s="272">
        <v>2</v>
      </c>
      <c r="H138" s="121" t="s">
        <v>368</v>
      </c>
      <c r="I138" s="122" t="s">
        <v>369</v>
      </c>
      <c r="J138" s="186">
        <v>150815.82</v>
      </c>
      <c r="K138" s="88"/>
    </row>
    <row r="139" spans="1:11" s="155" customFormat="1" ht="30">
      <c r="A139" s="157"/>
      <c r="B139" s="281" t="s">
        <v>23</v>
      </c>
      <c r="C139" s="123" t="s">
        <v>155</v>
      </c>
      <c r="D139" s="230">
        <v>252520</v>
      </c>
      <c r="E139" s="230">
        <v>0</v>
      </c>
      <c r="F139" s="247">
        <v>252520</v>
      </c>
      <c r="G139" s="272">
        <v>2</v>
      </c>
      <c r="H139" s="121" t="s">
        <v>370</v>
      </c>
      <c r="I139" s="122" t="s">
        <v>371</v>
      </c>
      <c r="J139" s="186">
        <v>252520</v>
      </c>
      <c r="K139" s="88"/>
    </row>
    <row r="140" spans="1:11" s="155" customFormat="1" ht="30">
      <c r="A140" s="157"/>
      <c r="B140" s="281" t="s">
        <v>25</v>
      </c>
      <c r="C140" s="123" t="s">
        <v>26</v>
      </c>
      <c r="D140" s="230">
        <v>13333</v>
      </c>
      <c r="E140" s="230">
        <v>0</v>
      </c>
      <c r="F140" s="247">
        <v>13333</v>
      </c>
      <c r="G140" s="272">
        <v>2</v>
      </c>
      <c r="H140" s="121" t="s">
        <v>370</v>
      </c>
      <c r="I140" s="122" t="s">
        <v>371</v>
      </c>
      <c r="J140" s="186">
        <v>13333</v>
      </c>
      <c r="K140" s="88"/>
    </row>
    <row r="141" spans="1:11" s="155" customFormat="1" ht="30">
      <c r="A141" s="157"/>
      <c r="B141" s="281" t="s">
        <v>27</v>
      </c>
      <c r="C141" s="123" t="s">
        <v>156</v>
      </c>
      <c r="D141" s="230">
        <v>135460</v>
      </c>
      <c r="E141" s="230">
        <v>0</v>
      </c>
      <c r="F141" s="247">
        <v>135460</v>
      </c>
      <c r="G141" s="272">
        <v>2</v>
      </c>
      <c r="H141" s="121" t="s">
        <v>370</v>
      </c>
      <c r="I141" s="122" t="s">
        <v>371</v>
      </c>
      <c r="J141" s="186">
        <v>135460</v>
      </c>
      <c r="K141" s="88"/>
    </row>
    <row r="142" spans="1:11" ht="30">
      <c r="A142" s="157"/>
      <c r="B142" s="281" t="s">
        <v>29</v>
      </c>
      <c r="C142" s="123" t="s">
        <v>30</v>
      </c>
      <c r="D142" s="230">
        <v>79996</v>
      </c>
      <c r="E142" s="230">
        <v>0</v>
      </c>
      <c r="F142" s="247">
        <v>79996</v>
      </c>
      <c r="G142" s="272">
        <v>2</v>
      </c>
      <c r="H142" s="121" t="s">
        <v>370</v>
      </c>
      <c r="I142" s="122" t="s">
        <v>371</v>
      </c>
      <c r="J142" s="186">
        <v>79996</v>
      </c>
      <c r="K142" s="88"/>
    </row>
    <row r="143" spans="1:11" ht="21.75" customHeight="1">
      <c r="A143" s="157"/>
      <c r="B143" s="281" t="s">
        <v>31</v>
      </c>
      <c r="C143" s="123" t="s">
        <v>32</v>
      </c>
      <c r="D143" s="230">
        <v>39998</v>
      </c>
      <c r="E143" s="230">
        <v>0</v>
      </c>
      <c r="F143" s="247">
        <v>39998</v>
      </c>
      <c r="G143" s="272">
        <v>2</v>
      </c>
      <c r="H143" s="121" t="s">
        <v>370</v>
      </c>
      <c r="I143" s="122" t="s">
        <v>371</v>
      </c>
      <c r="J143" s="186">
        <v>39998</v>
      </c>
      <c r="K143" s="88"/>
    </row>
    <row r="144" spans="1:11" ht="15">
      <c r="A144" s="286"/>
      <c r="B144" s="117" t="s">
        <v>33</v>
      </c>
      <c r="C144" s="116" t="s">
        <v>34</v>
      </c>
      <c r="D144" s="255">
        <v>222018.37</v>
      </c>
      <c r="E144" s="255">
        <v>0</v>
      </c>
      <c r="F144" s="282">
        <v>222018.37</v>
      </c>
      <c r="G144" s="272">
        <v>2</v>
      </c>
      <c r="H144" s="117" t="s">
        <v>372</v>
      </c>
      <c r="I144" s="118" t="s">
        <v>373</v>
      </c>
      <c r="J144" s="119">
        <v>382962.78</v>
      </c>
      <c r="K144" s="88"/>
    </row>
    <row r="145" spans="1:11" ht="15">
      <c r="A145" s="157"/>
      <c r="B145" s="292" t="s">
        <v>39</v>
      </c>
      <c r="C145" s="123" t="s">
        <v>40</v>
      </c>
      <c r="D145" s="230">
        <v>37480.39</v>
      </c>
      <c r="E145" s="230">
        <v>0</v>
      </c>
      <c r="F145" s="247">
        <v>37480.39</v>
      </c>
      <c r="G145" s="272">
        <v>2</v>
      </c>
      <c r="H145" s="121" t="s">
        <v>372</v>
      </c>
      <c r="I145" s="122" t="s">
        <v>374</v>
      </c>
      <c r="J145" s="186">
        <v>37480.39</v>
      </c>
      <c r="K145" s="88"/>
    </row>
    <row r="146" spans="1:11" ht="15">
      <c r="A146" s="157"/>
      <c r="B146" s="292" t="s">
        <v>80</v>
      </c>
      <c r="C146" s="7" t="s">
        <v>437</v>
      </c>
      <c r="D146" s="230">
        <v>36000</v>
      </c>
      <c r="E146" s="230">
        <v>0</v>
      </c>
      <c r="F146" s="247">
        <v>36000</v>
      </c>
      <c r="G146" s="272">
        <v>2</v>
      </c>
      <c r="H146" s="121" t="s">
        <v>372</v>
      </c>
      <c r="I146" s="122" t="s">
        <v>374</v>
      </c>
      <c r="J146" s="186">
        <v>36000</v>
      </c>
      <c r="K146" s="88"/>
    </row>
    <row r="147" spans="1:11" ht="15">
      <c r="A147" s="157"/>
      <c r="B147" s="281" t="s">
        <v>163</v>
      </c>
      <c r="C147" s="123" t="s">
        <v>164</v>
      </c>
      <c r="D147" s="230">
        <v>148537.98</v>
      </c>
      <c r="E147" s="230">
        <v>0</v>
      </c>
      <c r="F147" s="247">
        <v>148537.98</v>
      </c>
      <c r="G147" s="272">
        <v>2</v>
      </c>
      <c r="H147" s="121" t="s">
        <v>372</v>
      </c>
      <c r="I147" s="122" t="s">
        <v>374</v>
      </c>
      <c r="J147" s="186">
        <v>148537.98</v>
      </c>
      <c r="K147" s="88"/>
    </row>
    <row r="148" spans="1:11" ht="15">
      <c r="A148" s="157"/>
      <c r="B148" s="117" t="s">
        <v>47</v>
      </c>
      <c r="C148" s="116" t="s">
        <v>48</v>
      </c>
      <c r="D148" s="255">
        <v>160944.41</v>
      </c>
      <c r="E148" s="255">
        <v>0</v>
      </c>
      <c r="F148" s="239">
        <v>160944.41</v>
      </c>
      <c r="G148" s="272">
        <v>2</v>
      </c>
      <c r="H148" s="317"/>
      <c r="I148" s="105"/>
      <c r="J148" s="156" t="s">
        <v>359</v>
      </c>
      <c r="K148" s="88"/>
    </row>
    <row r="149" spans="1:11" ht="15">
      <c r="A149" s="157"/>
      <c r="B149" s="281" t="s">
        <v>69</v>
      </c>
      <c r="C149" s="123" t="s">
        <v>70</v>
      </c>
      <c r="D149" s="230">
        <v>60005</v>
      </c>
      <c r="E149" s="230">
        <v>0</v>
      </c>
      <c r="F149" s="247">
        <v>60005</v>
      </c>
      <c r="G149" s="272">
        <v>2</v>
      </c>
      <c r="H149" s="121" t="s">
        <v>372</v>
      </c>
      <c r="I149" s="122" t="s">
        <v>374</v>
      </c>
      <c r="J149" s="186">
        <v>60005</v>
      </c>
      <c r="K149" s="88"/>
    </row>
    <row r="150" spans="1:11" ht="15">
      <c r="A150" s="157"/>
      <c r="B150" s="281" t="s">
        <v>58</v>
      </c>
      <c r="C150" s="123" t="s">
        <v>59</v>
      </c>
      <c r="D150" s="230">
        <v>55360.2</v>
      </c>
      <c r="E150" s="230">
        <v>0</v>
      </c>
      <c r="F150" s="247">
        <v>55360.2</v>
      </c>
      <c r="G150" s="272">
        <v>2</v>
      </c>
      <c r="H150" s="121" t="s">
        <v>372</v>
      </c>
      <c r="I150" s="122" t="s">
        <v>374</v>
      </c>
      <c r="J150" s="186">
        <v>55360.2</v>
      </c>
      <c r="K150" s="88"/>
    </row>
    <row r="151" spans="1:11" ht="15">
      <c r="A151" s="157"/>
      <c r="B151" s="281" t="s">
        <v>109</v>
      </c>
      <c r="C151" s="123" t="s">
        <v>110</v>
      </c>
      <c r="D151" s="230">
        <v>7063.75</v>
      </c>
      <c r="E151" s="230">
        <v>0</v>
      </c>
      <c r="F151" s="247">
        <v>7063.75</v>
      </c>
      <c r="G151" s="272">
        <v>2</v>
      </c>
      <c r="H151" s="121" t="s">
        <v>372</v>
      </c>
      <c r="I151" s="122" t="s">
        <v>374</v>
      </c>
      <c r="J151" s="186">
        <v>7063.75</v>
      </c>
      <c r="K151" s="88"/>
    </row>
    <row r="152" spans="1:11" ht="15">
      <c r="A152" s="157"/>
      <c r="B152" s="281" t="s">
        <v>82</v>
      </c>
      <c r="C152" s="123" t="s">
        <v>83</v>
      </c>
      <c r="D152" s="230">
        <v>20739.46</v>
      </c>
      <c r="E152" s="230">
        <v>0</v>
      </c>
      <c r="F152" s="247">
        <v>20739.46</v>
      </c>
      <c r="G152" s="272">
        <v>2</v>
      </c>
      <c r="H152" s="121" t="s">
        <v>372</v>
      </c>
      <c r="I152" s="122" t="s">
        <v>374</v>
      </c>
      <c r="J152" s="186">
        <v>20739.46</v>
      </c>
      <c r="K152" s="88"/>
    </row>
    <row r="153" spans="1:11" ht="15">
      <c r="A153" s="157"/>
      <c r="B153" s="281" t="s">
        <v>113</v>
      </c>
      <c r="C153" s="123" t="s">
        <v>114</v>
      </c>
      <c r="D153" s="230">
        <v>2432.96</v>
      </c>
      <c r="E153" s="230">
        <v>0</v>
      </c>
      <c r="F153" s="247">
        <v>2432.96</v>
      </c>
      <c r="G153" s="272">
        <v>2</v>
      </c>
      <c r="H153" s="121" t="s">
        <v>372</v>
      </c>
      <c r="I153" s="122" t="s">
        <v>374</v>
      </c>
      <c r="J153" s="186">
        <v>2432.96</v>
      </c>
      <c r="K153" s="88"/>
    </row>
    <row r="154" spans="1:11" ht="15.75" thickBot="1">
      <c r="A154" s="157"/>
      <c r="B154" s="283" t="s">
        <v>90</v>
      </c>
      <c r="C154" s="124" t="s">
        <v>91</v>
      </c>
      <c r="D154" s="284">
        <v>15343.04</v>
      </c>
      <c r="E154" s="284">
        <v>0</v>
      </c>
      <c r="F154" s="296">
        <v>15343.04</v>
      </c>
      <c r="G154" s="273">
        <v>2</v>
      </c>
      <c r="H154" s="285" t="s">
        <v>372</v>
      </c>
      <c r="I154" s="125" t="s">
        <v>374</v>
      </c>
      <c r="J154" s="197">
        <v>15343.04</v>
      </c>
      <c r="K154" s="88"/>
    </row>
    <row r="155" spans="1:11" ht="7.5" customHeight="1" thickBot="1">
      <c r="A155" s="157"/>
      <c r="B155" s="158"/>
      <c r="C155" s="123"/>
      <c r="D155" s="230"/>
      <c r="E155" s="230"/>
      <c r="F155" s="134" t="s">
        <v>359</v>
      </c>
      <c r="G155" s="94">
        <v>2</v>
      </c>
      <c r="H155" s="149"/>
      <c r="I155" s="122"/>
      <c r="J155" s="198" t="s">
        <v>359</v>
      </c>
      <c r="K155" s="88"/>
    </row>
    <row r="156" spans="1:11" ht="15.75" thickBot="1">
      <c r="A156" s="110" t="s">
        <v>356</v>
      </c>
      <c r="B156" s="145" t="s">
        <v>354</v>
      </c>
      <c r="C156" s="111" t="s">
        <v>355</v>
      </c>
      <c r="D156" s="229">
        <v>312249.27</v>
      </c>
      <c r="E156" s="229">
        <v>0</v>
      </c>
      <c r="F156" s="287">
        <v>312249.27</v>
      </c>
      <c r="G156" s="271">
        <v>2</v>
      </c>
      <c r="H156" s="318" t="s">
        <v>366</v>
      </c>
      <c r="I156" s="319"/>
      <c r="J156" s="146">
        <v>312249.27</v>
      </c>
      <c r="K156" s="88"/>
    </row>
    <row r="157" spans="1:11" ht="15">
      <c r="A157" s="157"/>
      <c r="B157" s="277" t="s">
        <v>7</v>
      </c>
      <c r="C157" s="131" t="s">
        <v>8</v>
      </c>
      <c r="D157" s="278">
        <v>261926.07</v>
      </c>
      <c r="E157" s="278">
        <v>0</v>
      </c>
      <c r="F157" s="291">
        <v>261926.07</v>
      </c>
      <c r="G157" s="272">
        <v>2</v>
      </c>
      <c r="H157" s="277" t="s">
        <v>367</v>
      </c>
      <c r="I157" s="168" t="s">
        <v>8</v>
      </c>
      <c r="J157" s="169">
        <v>261926.07</v>
      </c>
      <c r="K157" s="88"/>
    </row>
    <row r="158" spans="1:11" ht="15">
      <c r="A158" s="157"/>
      <c r="B158" s="281" t="s">
        <v>9</v>
      </c>
      <c r="C158" s="123" t="s">
        <v>10</v>
      </c>
      <c r="D158" s="230">
        <v>148594.31</v>
      </c>
      <c r="E158" s="230">
        <v>0</v>
      </c>
      <c r="F158" s="247">
        <v>148594.31</v>
      </c>
      <c r="G158" s="272">
        <v>2</v>
      </c>
      <c r="H158" s="121" t="s">
        <v>368</v>
      </c>
      <c r="I158" s="122" t="s">
        <v>369</v>
      </c>
      <c r="J158" s="186">
        <v>148594.31</v>
      </c>
      <c r="K158" s="88"/>
    </row>
    <row r="159" spans="1:11" ht="15">
      <c r="A159" s="157"/>
      <c r="B159" s="281" t="s">
        <v>413</v>
      </c>
      <c r="C159" s="123" t="s">
        <v>414</v>
      </c>
      <c r="D159" s="230">
        <v>9053.1</v>
      </c>
      <c r="E159" s="230">
        <v>0</v>
      </c>
      <c r="F159" s="247">
        <v>9053.1</v>
      </c>
      <c r="G159" s="272">
        <v>2</v>
      </c>
      <c r="H159" s="121" t="s">
        <v>368</v>
      </c>
      <c r="I159" s="122" t="s">
        <v>369</v>
      </c>
      <c r="J159" s="186">
        <v>9053.1</v>
      </c>
      <c r="K159" s="88"/>
    </row>
    <row r="160" spans="1:11" ht="15">
      <c r="A160" s="157"/>
      <c r="B160" s="281" t="s">
        <v>19</v>
      </c>
      <c r="C160" s="123" t="s">
        <v>20</v>
      </c>
      <c r="D160" s="230">
        <v>29599.56</v>
      </c>
      <c r="E160" s="230">
        <v>0</v>
      </c>
      <c r="F160" s="247">
        <v>29599.56</v>
      </c>
      <c r="G160" s="272">
        <v>2</v>
      </c>
      <c r="H160" s="121" t="s">
        <v>368</v>
      </c>
      <c r="I160" s="122" t="s">
        <v>369</v>
      </c>
      <c r="J160" s="186">
        <v>29599.56</v>
      </c>
      <c r="K160" s="88"/>
    </row>
    <row r="161" spans="1:11" ht="15">
      <c r="A161" s="157"/>
      <c r="B161" s="280" t="s">
        <v>21</v>
      </c>
      <c r="C161" s="120" t="s">
        <v>22</v>
      </c>
      <c r="D161" s="230">
        <v>16757.1</v>
      </c>
      <c r="E161" s="230">
        <v>0</v>
      </c>
      <c r="F161" s="247">
        <v>16757.1</v>
      </c>
      <c r="G161" s="272">
        <v>2</v>
      </c>
      <c r="H161" s="121" t="s">
        <v>368</v>
      </c>
      <c r="I161" s="122" t="s">
        <v>369</v>
      </c>
      <c r="J161" s="186">
        <v>16757.1</v>
      </c>
      <c r="K161" s="88"/>
    </row>
    <row r="162" spans="1:11" ht="30">
      <c r="A162" s="157"/>
      <c r="B162" s="281" t="s">
        <v>23</v>
      </c>
      <c r="C162" s="123" t="s">
        <v>155</v>
      </c>
      <c r="D162" s="230">
        <v>28058</v>
      </c>
      <c r="E162" s="230">
        <v>0</v>
      </c>
      <c r="F162" s="247">
        <v>28058</v>
      </c>
      <c r="G162" s="272">
        <v>2</v>
      </c>
      <c r="H162" s="121" t="s">
        <v>370</v>
      </c>
      <c r="I162" s="122" t="s">
        <v>371</v>
      </c>
      <c r="J162" s="186">
        <v>28058</v>
      </c>
      <c r="K162" s="88"/>
    </row>
    <row r="163" spans="1:11" ht="30">
      <c r="A163" s="157"/>
      <c r="B163" s="281" t="s">
        <v>25</v>
      </c>
      <c r="C163" s="123" t="s">
        <v>26</v>
      </c>
      <c r="D163" s="230">
        <v>1481</v>
      </c>
      <c r="E163" s="230">
        <v>0</v>
      </c>
      <c r="F163" s="247">
        <v>1481</v>
      </c>
      <c r="G163" s="272">
        <v>2</v>
      </c>
      <c r="H163" s="121" t="s">
        <v>370</v>
      </c>
      <c r="I163" s="122" t="s">
        <v>371</v>
      </c>
      <c r="J163" s="186">
        <v>1481</v>
      </c>
      <c r="K163" s="88"/>
    </row>
    <row r="164" spans="1:11" ht="30">
      <c r="A164" s="157"/>
      <c r="B164" s="281" t="s">
        <v>27</v>
      </c>
      <c r="C164" s="123" t="s">
        <v>156</v>
      </c>
      <c r="D164" s="230">
        <v>15051</v>
      </c>
      <c r="E164" s="230">
        <v>0</v>
      </c>
      <c r="F164" s="247">
        <v>15051</v>
      </c>
      <c r="G164" s="272">
        <v>2</v>
      </c>
      <c r="H164" s="121" t="s">
        <v>370</v>
      </c>
      <c r="I164" s="122" t="s">
        <v>371</v>
      </c>
      <c r="J164" s="186">
        <v>15051</v>
      </c>
      <c r="K164" s="88"/>
    </row>
    <row r="165" spans="1:11" ht="30">
      <c r="A165" s="157"/>
      <c r="B165" s="281" t="s">
        <v>29</v>
      </c>
      <c r="C165" s="123" t="s">
        <v>30</v>
      </c>
      <c r="D165" s="230">
        <v>8888</v>
      </c>
      <c r="E165" s="230">
        <v>0</v>
      </c>
      <c r="F165" s="247">
        <v>8888</v>
      </c>
      <c r="G165" s="272">
        <v>2</v>
      </c>
      <c r="H165" s="121" t="s">
        <v>370</v>
      </c>
      <c r="I165" s="122" t="s">
        <v>371</v>
      </c>
      <c r="J165" s="186">
        <v>8888</v>
      </c>
      <c r="K165" s="88"/>
    </row>
    <row r="166" spans="1:11" ht="14.25" customHeight="1">
      <c r="A166" s="157"/>
      <c r="B166" s="281" t="s">
        <v>31</v>
      </c>
      <c r="C166" s="123" t="s">
        <v>32</v>
      </c>
      <c r="D166" s="230">
        <v>4444</v>
      </c>
      <c r="E166" s="230">
        <v>0</v>
      </c>
      <c r="F166" s="247">
        <v>4444</v>
      </c>
      <c r="G166" s="272">
        <v>2</v>
      </c>
      <c r="H166" s="121" t="s">
        <v>370</v>
      </c>
      <c r="I166" s="122" t="s">
        <v>371</v>
      </c>
      <c r="J166" s="186">
        <v>4444</v>
      </c>
      <c r="K166" s="88"/>
    </row>
    <row r="167" spans="1:11" ht="15">
      <c r="A167" s="157"/>
      <c r="B167" s="117" t="s">
        <v>47</v>
      </c>
      <c r="C167" s="116" t="s">
        <v>48</v>
      </c>
      <c r="D167" s="255">
        <v>50323.2</v>
      </c>
      <c r="E167" s="255">
        <v>0</v>
      </c>
      <c r="F167" s="239">
        <v>50323.2</v>
      </c>
      <c r="G167" s="272">
        <v>2</v>
      </c>
      <c r="H167" s="117" t="s">
        <v>372</v>
      </c>
      <c r="I167" s="118" t="s">
        <v>373</v>
      </c>
      <c r="J167" s="119">
        <v>50323.2</v>
      </c>
      <c r="K167" s="88"/>
    </row>
    <row r="168" spans="1:11" ht="15.75" thickBot="1">
      <c r="A168" s="157"/>
      <c r="B168" s="283" t="s">
        <v>111</v>
      </c>
      <c r="C168" s="124" t="s">
        <v>112</v>
      </c>
      <c r="D168" s="284">
        <v>50323.2</v>
      </c>
      <c r="E168" s="284">
        <v>0</v>
      </c>
      <c r="F168" s="296">
        <v>50323.2</v>
      </c>
      <c r="G168" s="273">
        <v>2</v>
      </c>
      <c r="H168" s="285" t="s">
        <v>372</v>
      </c>
      <c r="I168" s="125" t="s">
        <v>374</v>
      </c>
      <c r="J168" s="197">
        <v>50323.2</v>
      </c>
      <c r="K168" s="88"/>
    </row>
    <row r="169" spans="1:11" ht="15.75" thickBot="1">
      <c r="A169" s="162"/>
      <c r="B169" s="160"/>
      <c r="C169" s="161"/>
      <c r="D169" s="162"/>
      <c r="E169" s="163"/>
      <c r="F169" s="164" t="s">
        <v>359</v>
      </c>
      <c r="G169" s="94">
        <v>2</v>
      </c>
      <c r="H169" s="132"/>
      <c r="I169" s="132"/>
      <c r="J169" s="132" t="s">
        <v>359</v>
      </c>
      <c r="K169" s="88"/>
    </row>
    <row r="170" spans="1:11" ht="15.75" thickBot="1">
      <c r="A170" s="110" t="s">
        <v>56</v>
      </c>
      <c r="B170" s="145" t="s">
        <v>434</v>
      </c>
      <c r="C170" s="111" t="s">
        <v>442</v>
      </c>
      <c r="D170" s="229">
        <v>919597.76</v>
      </c>
      <c r="E170" s="229">
        <v>0</v>
      </c>
      <c r="F170" s="287">
        <v>919597.76</v>
      </c>
      <c r="G170" s="271">
        <v>2</v>
      </c>
      <c r="H170" s="214" t="s">
        <v>366</v>
      </c>
      <c r="I170" s="215"/>
      <c r="J170" s="146">
        <v>919597.76</v>
      </c>
      <c r="K170" s="88"/>
    </row>
    <row r="171" spans="1:11" s="155" customFormat="1" ht="15">
      <c r="A171" s="157"/>
      <c r="B171" s="277" t="s">
        <v>7</v>
      </c>
      <c r="C171" s="131" t="s">
        <v>8</v>
      </c>
      <c r="D171" s="278">
        <v>328459.82999999996</v>
      </c>
      <c r="E171" s="278">
        <v>0</v>
      </c>
      <c r="F171" s="279">
        <v>328459.82999999996</v>
      </c>
      <c r="G171" s="272">
        <v>2</v>
      </c>
      <c r="H171" s="277" t="s">
        <v>367</v>
      </c>
      <c r="I171" s="168" t="s">
        <v>8</v>
      </c>
      <c r="J171" s="169">
        <v>328459.82999999996</v>
      </c>
      <c r="K171" s="88"/>
    </row>
    <row r="172" spans="1:13" s="155" customFormat="1" ht="15">
      <c r="A172" s="157"/>
      <c r="B172" s="292" t="s">
        <v>11</v>
      </c>
      <c r="C172" s="7" t="s">
        <v>12</v>
      </c>
      <c r="D172" s="230">
        <v>306217.11</v>
      </c>
      <c r="E172" s="230">
        <v>0</v>
      </c>
      <c r="F172" s="247">
        <v>306217.11</v>
      </c>
      <c r="G172" s="272">
        <v>2</v>
      </c>
      <c r="H172" s="121" t="s">
        <v>368</v>
      </c>
      <c r="I172" s="122" t="s">
        <v>369</v>
      </c>
      <c r="J172" s="186">
        <v>306217.11</v>
      </c>
      <c r="K172" s="88"/>
      <c r="M172" s="264"/>
    </row>
    <row r="173" spans="1:11" s="155" customFormat="1" ht="15">
      <c r="A173" s="157"/>
      <c r="B173" s="281" t="s">
        <v>15</v>
      </c>
      <c r="C173" s="123" t="s">
        <v>16</v>
      </c>
      <c r="D173" s="230">
        <v>22242.72</v>
      </c>
      <c r="E173" s="230">
        <v>0</v>
      </c>
      <c r="F173" s="247">
        <v>22242.72</v>
      </c>
      <c r="G173" s="272">
        <v>2</v>
      </c>
      <c r="H173" s="121" t="s">
        <v>368</v>
      </c>
      <c r="I173" s="122" t="s">
        <v>369</v>
      </c>
      <c r="J173" s="186">
        <v>22242.72</v>
      </c>
      <c r="K173" s="88"/>
    </row>
    <row r="174" spans="1:11" ht="15">
      <c r="A174" s="286"/>
      <c r="B174" s="117" t="s">
        <v>33</v>
      </c>
      <c r="C174" s="116" t="s">
        <v>34</v>
      </c>
      <c r="D174" s="255">
        <v>394791</v>
      </c>
      <c r="E174" s="255">
        <v>0</v>
      </c>
      <c r="F174" s="282">
        <v>394791</v>
      </c>
      <c r="G174" s="272">
        <v>2</v>
      </c>
      <c r="H174" s="117" t="s">
        <v>372</v>
      </c>
      <c r="I174" s="118" t="s">
        <v>373</v>
      </c>
      <c r="J174" s="119">
        <v>591137.93</v>
      </c>
      <c r="K174" s="88"/>
    </row>
    <row r="175" spans="1:11" ht="15">
      <c r="A175" s="313"/>
      <c r="B175" s="292" t="s">
        <v>37</v>
      </c>
      <c r="C175" s="7" t="s">
        <v>436</v>
      </c>
      <c r="D175" s="230">
        <v>296090</v>
      </c>
      <c r="E175" s="230">
        <v>0</v>
      </c>
      <c r="F175" s="247">
        <v>296090</v>
      </c>
      <c r="G175" s="272">
        <v>2</v>
      </c>
      <c r="H175" s="121" t="s">
        <v>372</v>
      </c>
      <c r="I175" s="122" t="s">
        <v>374</v>
      </c>
      <c r="J175" s="186">
        <v>296090</v>
      </c>
      <c r="K175" s="88"/>
    </row>
    <row r="176" spans="1:11" ht="30">
      <c r="A176" s="157"/>
      <c r="B176" s="292" t="s">
        <v>41</v>
      </c>
      <c r="C176" s="7" t="s">
        <v>42</v>
      </c>
      <c r="D176" s="230">
        <v>98701</v>
      </c>
      <c r="E176" s="230">
        <v>0</v>
      </c>
      <c r="F176" s="247">
        <v>98701</v>
      </c>
      <c r="G176" s="272"/>
      <c r="H176" s="121" t="s">
        <v>448</v>
      </c>
      <c r="I176" s="122" t="s">
        <v>374</v>
      </c>
      <c r="J176" s="186">
        <v>98701</v>
      </c>
      <c r="K176" s="88"/>
    </row>
    <row r="177" spans="1:11" ht="15">
      <c r="A177" s="157"/>
      <c r="B177" s="117" t="s">
        <v>47</v>
      </c>
      <c r="C177" s="116" t="s">
        <v>48</v>
      </c>
      <c r="D177" s="255">
        <v>196346.93</v>
      </c>
      <c r="E177" s="255">
        <v>0</v>
      </c>
      <c r="F177" s="239">
        <v>196346.93</v>
      </c>
      <c r="G177" s="272">
        <v>2</v>
      </c>
      <c r="H177" s="317"/>
      <c r="I177" s="105"/>
      <c r="J177" s="156" t="s">
        <v>359</v>
      </c>
      <c r="K177" s="88"/>
    </row>
    <row r="178" spans="1:11" ht="15">
      <c r="A178" s="157"/>
      <c r="B178" s="281" t="s">
        <v>113</v>
      </c>
      <c r="C178" s="123" t="s">
        <v>114</v>
      </c>
      <c r="D178" s="230">
        <v>60687.91</v>
      </c>
      <c r="E178" s="230">
        <v>0</v>
      </c>
      <c r="F178" s="247">
        <v>60687.91</v>
      </c>
      <c r="G178" s="272">
        <v>2</v>
      </c>
      <c r="H178" s="121" t="s">
        <v>372</v>
      </c>
      <c r="I178" s="122" t="s">
        <v>374</v>
      </c>
      <c r="J178" s="186">
        <v>60687.91</v>
      </c>
      <c r="K178" s="88"/>
    </row>
    <row r="179" spans="1:11" ht="15">
      <c r="A179" s="157"/>
      <c r="B179" s="292" t="s">
        <v>88</v>
      </c>
      <c r="C179" s="7" t="s">
        <v>89</v>
      </c>
      <c r="D179" s="230">
        <v>19547.33</v>
      </c>
      <c r="E179" s="230">
        <v>0</v>
      </c>
      <c r="F179" s="247">
        <v>19547.33</v>
      </c>
      <c r="G179" s="272">
        <v>2</v>
      </c>
      <c r="H179" s="121" t="s">
        <v>372</v>
      </c>
      <c r="I179" s="122" t="s">
        <v>374</v>
      </c>
      <c r="J179" s="186">
        <v>19547.33</v>
      </c>
      <c r="K179" s="88"/>
    </row>
    <row r="180" spans="1:11" ht="15.75" thickBot="1">
      <c r="A180" s="157"/>
      <c r="B180" s="283" t="s">
        <v>90</v>
      </c>
      <c r="C180" s="124" t="s">
        <v>91</v>
      </c>
      <c r="D180" s="284">
        <v>116111.69</v>
      </c>
      <c r="E180" s="284">
        <v>0</v>
      </c>
      <c r="F180" s="296">
        <v>116111.69</v>
      </c>
      <c r="G180" s="273">
        <v>2</v>
      </c>
      <c r="H180" s="285" t="s">
        <v>372</v>
      </c>
      <c r="I180" s="125" t="s">
        <v>374</v>
      </c>
      <c r="J180" s="197">
        <v>116111.69</v>
      </c>
      <c r="K180" s="88"/>
    </row>
    <row r="181" spans="1:11" ht="15.75" thickBot="1">
      <c r="A181" s="162"/>
      <c r="B181" s="160"/>
      <c r="C181" s="161"/>
      <c r="D181" s="162"/>
      <c r="E181" s="163"/>
      <c r="F181" s="164" t="s">
        <v>359</v>
      </c>
      <c r="G181" s="94"/>
      <c r="H181" s="132"/>
      <c r="I181" s="132"/>
      <c r="J181" s="132" t="s">
        <v>359</v>
      </c>
      <c r="K181" s="88"/>
    </row>
    <row r="182" spans="1:11" ht="26.25" customHeight="1" thickBot="1">
      <c r="A182" s="110" t="s">
        <v>56</v>
      </c>
      <c r="B182" s="165" t="s">
        <v>92</v>
      </c>
      <c r="C182" s="111" t="s">
        <v>93</v>
      </c>
      <c r="D182" s="229">
        <v>2510856.4</v>
      </c>
      <c r="E182" s="229">
        <v>0</v>
      </c>
      <c r="F182" s="287">
        <v>2510856.4</v>
      </c>
      <c r="G182" s="271">
        <v>2</v>
      </c>
      <c r="H182" s="214" t="s">
        <v>366</v>
      </c>
      <c r="I182" s="215"/>
      <c r="J182" s="146">
        <v>2510856.4</v>
      </c>
      <c r="K182" s="88"/>
    </row>
    <row r="183" spans="1:11" ht="15">
      <c r="A183" s="157"/>
      <c r="B183" s="277" t="s">
        <v>7</v>
      </c>
      <c r="C183" s="131" t="s">
        <v>8</v>
      </c>
      <c r="D183" s="278">
        <v>1684356.4</v>
      </c>
      <c r="E183" s="278">
        <v>0</v>
      </c>
      <c r="F183" s="291">
        <v>1684356.4</v>
      </c>
      <c r="G183" s="272">
        <v>2</v>
      </c>
      <c r="H183" s="277" t="s">
        <v>367</v>
      </c>
      <c r="I183" s="168" t="s">
        <v>8</v>
      </c>
      <c r="J183" s="169">
        <v>1684356.4</v>
      </c>
      <c r="K183" s="88"/>
    </row>
    <row r="184" spans="1:11" ht="15">
      <c r="A184" s="157"/>
      <c r="B184" s="281" t="s">
        <v>9</v>
      </c>
      <c r="C184" s="123" t="s">
        <v>10</v>
      </c>
      <c r="D184" s="230">
        <v>894127.22</v>
      </c>
      <c r="E184" s="230">
        <v>0</v>
      </c>
      <c r="F184" s="247">
        <v>894127.22</v>
      </c>
      <c r="G184" s="272">
        <v>2</v>
      </c>
      <c r="H184" s="121" t="s">
        <v>368</v>
      </c>
      <c r="I184" s="122" t="s">
        <v>369</v>
      </c>
      <c r="J184" s="186">
        <v>894127.22</v>
      </c>
      <c r="K184" s="88"/>
    </row>
    <row r="185" spans="1:11" ht="15">
      <c r="A185" s="151"/>
      <c r="B185" s="281" t="s">
        <v>157</v>
      </c>
      <c r="C185" s="123" t="s">
        <v>158</v>
      </c>
      <c r="D185" s="230">
        <v>381821.5</v>
      </c>
      <c r="E185" s="230">
        <v>0</v>
      </c>
      <c r="F185" s="247">
        <v>381821.5</v>
      </c>
      <c r="G185" s="272">
        <v>2</v>
      </c>
      <c r="H185" s="121" t="s">
        <v>368</v>
      </c>
      <c r="I185" s="122" t="s">
        <v>369</v>
      </c>
      <c r="J185" s="186">
        <v>381821.5</v>
      </c>
      <c r="K185" s="88"/>
    </row>
    <row r="186" spans="1:11" ht="15">
      <c r="A186" s="157"/>
      <c r="B186" s="281" t="s">
        <v>15</v>
      </c>
      <c r="C186" s="123" t="s">
        <v>16</v>
      </c>
      <c r="D186" s="230">
        <v>46743.78</v>
      </c>
      <c r="E186" s="230">
        <v>0</v>
      </c>
      <c r="F186" s="247">
        <v>46743.78</v>
      </c>
      <c r="G186" s="272">
        <v>2</v>
      </c>
      <c r="H186" s="121" t="s">
        <v>368</v>
      </c>
      <c r="I186" s="122" t="s">
        <v>369</v>
      </c>
      <c r="J186" s="186">
        <v>46743.78</v>
      </c>
      <c r="K186" s="88"/>
    </row>
    <row r="187" spans="1:11" ht="15">
      <c r="A187" s="157"/>
      <c r="B187" s="281" t="s">
        <v>19</v>
      </c>
      <c r="C187" s="123" t="s">
        <v>20</v>
      </c>
      <c r="D187" s="230">
        <v>93073.9</v>
      </c>
      <c r="E187" s="230">
        <v>0</v>
      </c>
      <c r="F187" s="247">
        <v>93073.9</v>
      </c>
      <c r="G187" s="272">
        <v>2</v>
      </c>
      <c r="H187" s="121" t="s">
        <v>368</v>
      </c>
      <c r="I187" s="122" t="s">
        <v>369</v>
      </c>
      <c r="J187" s="186">
        <v>93073.9</v>
      </c>
      <c r="K187" s="88"/>
    </row>
    <row r="188" spans="1:11" ht="30">
      <c r="A188" s="157"/>
      <c r="B188" s="281" t="s">
        <v>23</v>
      </c>
      <c r="C188" s="123" t="s">
        <v>155</v>
      </c>
      <c r="D188" s="230">
        <v>130105</v>
      </c>
      <c r="E188" s="230">
        <v>0</v>
      </c>
      <c r="F188" s="247">
        <v>130105</v>
      </c>
      <c r="G188" s="272">
        <v>2</v>
      </c>
      <c r="H188" s="121" t="s">
        <v>370</v>
      </c>
      <c r="I188" s="122" t="s">
        <v>371</v>
      </c>
      <c r="J188" s="186">
        <v>130105</v>
      </c>
      <c r="K188" s="88"/>
    </row>
    <row r="189" spans="1:11" ht="30">
      <c r="A189" s="157"/>
      <c r="B189" s="281" t="s">
        <v>25</v>
      </c>
      <c r="C189" s="123" t="s">
        <v>26</v>
      </c>
      <c r="D189" s="230">
        <v>6869</v>
      </c>
      <c r="E189" s="230">
        <v>0</v>
      </c>
      <c r="F189" s="247">
        <v>6869</v>
      </c>
      <c r="G189" s="272">
        <v>2</v>
      </c>
      <c r="H189" s="121" t="s">
        <v>370</v>
      </c>
      <c r="I189" s="122" t="s">
        <v>371</v>
      </c>
      <c r="J189" s="186">
        <v>6869</v>
      </c>
      <c r="K189" s="88"/>
    </row>
    <row r="190" spans="1:11" ht="30">
      <c r="A190" s="157"/>
      <c r="B190" s="281" t="s">
        <v>27</v>
      </c>
      <c r="C190" s="123" t="s">
        <v>156</v>
      </c>
      <c r="D190" s="230">
        <v>69792</v>
      </c>
      <c r="E190" s="230">
        <v>0</v>
      </c>
      <c r="F190" s="247">
        <v>69792</v>
      </c>
      <c r="G190" s="272">
        <v>2</v>
      </c>
      <c r="H190" s="121" t="s">
        <v>370</v>
      </c>
      <c r="I190" s="122" t="s">
        <v>371</v>
      </c>
      <c r="J190" s="186">
        <v>69792</v>
      </c>
      <c r="K190" s="88"/>
    </row>
    <row r="191" spans="1:11" ht="30">
      <c r="A191" s="157"/>
      <c r="B191" s="281" t="s">
        <v>29</v>
      </c>
      <c r="C191" s="123" t="s">
        <v>30</v>
      </c>
      <c r="D191" s="230">
        <v>41216</v>
      </c>
      <c r="E191" s="230">
        <v>0</v>
      </c>
      <c r="F191" s="247">
        <v>41216</v>
      </c>
      <c r="G191" s="272">
        <v>2</v>
      </c>
      <c r="H191" s="121" t="s">
        <v>370</v>
      </c>
      <c r="I191" s="122" t="s">
        <v>371</v>
      </c>
      <c r="J191" s="186">
        <v>41216</v>
      </c>
      <c r="K191" s="88"/>
    </row>
    <row r="192" spans="1:11" ht="30">
      <c r="A192" s="157"/>
      <c r="B192" s="281" t="s">
        <v>31</v>
      </c>
      <c r="C192" s="123" t="s">
        <v>32</v>
      </c>
      <c r="D192" s="230">
        <v>20608</v>
      </c>
      <c r="E192" s="230">
        <v>0</v>
      </c>
      <c r="F192" s="247">
        <v>20608</v>
      </c>
      <c r="G192" s="272">
        <v>2</v>
      </c>
      <c r="H192" s="121" t="s">
        <v>370</v>
      </c>
      <c r="I192" s="122" t="s">
        <v>371</v>
      </c>
      <c r="J192" s="186">
        <v>20608</v>
      </c>
      <c r="K192" s="88"/>
    </row>
    <row r="193" spans="1:11" ht="21" customHeight="1">
      <c r="A193" s="313"/>
      <c r="B193" s="117" t="s">
        <v>33</v>
      </c>
      <c r="C193" s="116" t="s">
        <v>34</v>
      </c>
      <c r="D193" s="255">
        <v>826500</v>
      </c>
      <c r="E193" s="255">
        <v>0</v>
      </c>
      <c r="F193" s="239">
        <v>826500</v>
      </c>
      <c r="G193" s="272">
        <v>2</v>
      </c>
      <c r="H193" s="117" t="s">
        <v>372</v>
      </c>
      <c r="I193" s="118" t="s">
        <v>373</v>
      </c>
      <c r="J193" s="119">
        <v>826500</v>
      </c>
      <c r="K193" s="88"/>
    </row>
    <row r="194" spans="1:11" ht="21" customHeight="1">
      <c r="A194" s="157"/>
      <c r="B194" s="281" t="s">
        <v>65</v>
      </c>
      <c r="C194" s="123" t="s">
        <v>66</v>
      </c>
      <c r="D194" s="230">
        <v>800000</v>
      </c>
      <c r="E194" s="230">
        <v>0</v>
      </c>
      <c r="F194" s="247">
        <v>800000</v>
      </c>
      <c r="G194" s="272">
        <v>2</v>
      </c>
      <c r="H194" s="121" t="s">
        <v>372</v>
      </c>
      <c r="I194" s="122" t="s">
        <v>374</v>
      </c>
      <c r="J194" s="186">
        <v>800000</v>
      </c>
      <c r="K194" s="88"/>
    </row>
    <row r="195" spans="1:11" ht="21" customHeight="1" thickBot="1">
      <c r="A195" s="157"/>
      <c r="B195" s="283" t="s">
        <v>45</v>
      </c>
      <c r="C195" s="124" t="s">
        <v>46</v>
      </c>
      <c r="D195" s="284">
        <v>26500</v>
      </c>
      <c r="E195" s="284">
        <v>0</v>
      </c>
      <c r="F195" s="296">
        <v>26500</v>
      </c>
      <c r="G195" s="273">
        <v>2</v>
      </c>
      <c r="H195" s="285" t="s">
        <v>372</v>
      </c>
      <c r="I195" s="125" t="s">
        <v>374</v>
      </c>
      <c r="J195" s="197">
        <v>26500</v>
      </c>
      <c r="K195" s="88"/>
    </row>
    <row r="196" spans="1:11" ht="15.75" thickBot="1">
      <c r="A196" s="157"/>
      <c r="B196" s="167"/>
      <c r="C196" s="120"/>
      <c r="D196" s="235"/>
      <c r="E196" s="235"/>
      <c r="F196" s="164" t="s">
        <v>359</v>
      </c>
      <c r="G196" s="94">
        <v>2</v>
      </c>
      <c r="H196" s="87"/>
      <c r="I196" s="87"/>
      <c r="J196" s="198" t="s">
        <v>359</v>
      </c>
      <c r="K196" s="88"/>
    </row>
    <row r="197" spans="1:11" ht="24.75" customHeight="1" thickBot="1">
      <c r="A197" s="110" t="s">
        <v>56</v>
      </c>
      <c r="B197" s="165" t="s">
        <v>94</v>
      </c>
      <c r="C197" s="111" t="s">
        <v>95</v>
      </c>
      <c r="D197" s="229">
        <v>0</v>
      </c>
      <c r="E197" s="229">
        <v>415600</v>
      </c>
      <c r="F197" s="270">
        <v>415600</v>
      </c>
      <c r="G197" s="271">
        <v>2</v>
      </c>
      <c r="H197" s="214" t="s">
        <v>366</v>
      </c>
      <c r="I197" s="215"/>
      <c r="J197" s="146">
        <v>415600</v>
      </c>
      <c r="K197" s="88"/>
    </row>
    <row r="198" spans="1:11" ht="24.75" customHeight="1">
      <c r="A198" s="151"/>
      <c r="B198" s="277" t="s">
        <v>47</v>
      </c>
      <c r="C198" s="131" t="s">
        <v>48</v>
      </c>
      <c r="D198" s="278">
        <v>0</v>
      </c>
      <c r="E198" s="278">
        <v>415600</v>
      </c>
      <c r="F198" s="291">
        <v>415600</v>
      </c>
      <c r="G198" s="272">
        <v>2</v>
      </c>
      <c r="H198" s="277" t="s">
        <v>372</v>
      </c>
      <c r="I198" s="168" t="s">
        <v>373</v>
      </c>
      <c r="J198" s="169">
        <v>415600</v>
      </c>
      <c r="K198" s="88"/>
    </row>
    <row r="199" spans="1:11" ht="24.75" customHeight="1" thickBot="1">
      <c r="A199" s="151"/>
      <c r="B199" s="283" t="s">
        <v>88</v>
      </c>
      <c r="C199" s="124" t="s">
        <v>89</v>
      </c>
      <c r="D199" s="284">
        <v>0</v>
      </c>
      <c r="E199" s="284">
        <v>415600</v>
      </c>
      <c r="F199" s="296">
        <v>415600</v>
      </c>
      <c r="G199" s="273">
        <v>2</v>
      </c>
      <c r="H199" s="285" t="s">
        <v>372</v>
      </c>
      <c r="I199" s="125" t="s">
        <v>374</v>
      </c>
      <c r="J199" s="197">
        <v>415600</v>
      </c>
      <c r="K199" s="88"/>
    </row>
    <row r="200" spans="1:11" ht="21" customHeight="1" thickBot="1">
      <c r="A200" s="162"/>
      <c r="B200" s="160"/>
      <c r="C200" s="161"/>
      <c r="D200" s="162"/>
      <c r="E200" s="163"/>
      <c r="F200" s="164" t="s">
        <v>359</v>
      </c>
      <c r="G200" s="94">
        <v>2</v>
      </c>
      <c r="H200" s="87"/>
      <c r="I200" s="87"/>
      <c r="J200" s="198" t="s">
        <v>359</v>
      </c>
      <c r="K200" s="88"/>
    </row>
    <row r="201" spans="1:11" s="92" customFormat="1" ht="30" customHeight="1" thickBot="1">
      <c r="A201" s="297"/>
      <c r="B201" s="298"/>
      <c r="C201" s="299" t="s">
        <v>96</v>
      </c>
      <c r="D201" s="300">
        <v>18383988.1</v>
      </c>
      <c r="E201" s="300">
        <v>3228718.65</v>
      </c>
      <c r="F201" s="326">
        <v>21612706.750000004</v>
      </c>
      <c r="G201" s="259">
        <v>2</v>
      </c>
      <c r="H201" s="327"/>
      <c r="I201" s="299" t="s">
        <v>96</v>
      </c>
      <c r="J201" s="326">
        <v>21612706.75</v>
      </c>
      <c r="K201" s="88"/>
    </row>
    <row r="202" spans="1:11" s="155" customFormat="1" ht="63.75" customHeight="1" thickBot="1">
      <c r="A202" s="171"/>
      <c r="B202" s="172"/>
      <c r="C202" s="173"/>
      <c r="D202" s="163"/>
      <c r="E202" s="163"/>
      <c r="F202" s="164" t="s">
        <v>359</v>
      </c>
      <c r="G202" s="94" t="s">
        <v>359</v>
      </c>
      <c r="H202" s="132"/>
      <c r="I202" s="132"/>
      <c r="J202" s="132" t="s">
        <v>359</v>
      </c>
      <c r="K202" s="88"/>
    </row>
    <row r="203" spans="1:11" s="155" customFormat="1" ht="16.5" thickBot="1">
      <c r="A203" s="452" t="s">
        <v>97</v>
      </c>
      <c r="B203" s="453"/>
      <c r="C203" s="453"/>
      <c r="D203" s="453"/>
      <c r="E203" s="453"/>
      <c r="F203" s="453"/>
      <c r="G203" s="453"/>
      <c r="H203" s="453"/>
      <c r="I203" s="453"/>
      <c r="J203" s="454"/>
      <c r="K203" s="88"/>
    </row>
    <row r="204" spans="1:11" s="155" customFormat="1" ht="24.75" customHeight="1" thickBot="1">
      <c r="A204" s="174"/>
      <c r="B204" s="175"/>
      <c r="C204" s="175"/>
      <c r="D204" s="237"/>
      <c r="E204" s="237"/>
      <c r="F204" s="228" t="s">
        <v>359</v>
      </c>
      <c r="G204" s="94">
        <v>3</v>
      </c>
      <c r="H204" s="176"/>
      <c r="I204" s="176"/>
      <c r="J204" s="176" t="s">
        <v>359</v>
      </c>
      <c r="K204" s="88"/>
    </row>
    <row r="205" spans="1:11" s="155" customFormat="1" ht="25.5" customHeight="1" thickBot="1">
      <c r="A205" s="463" t="s">
        <v>98</v>
      </c>
      <c r="B205" s="464" t="s">
        <v>5</v>
      </c>
      <c r="C205" s="465" t="s">
        <v>132</v>
      </c>
      <c r="D205" s="466">
        <v>0</v>
      </c>
      <c r="E205" s="466">
        <v>855066.4299999999</v>
      </c>
      <c r="F205" s="467">
        <v>855066.4299999999</v>
      </c>
      <c r="G205" s="468">
        <v>3</v>
      </c>
      <c r="H205" s="469"/>
      <c r="I205" s="465" t="s">
        <v>132</v>
      </c>
      <c r="J205" s="467">
        <v>855066.4299999999</v>
      </c>
      <c r="K205" s="102"/>
    </row>
    <row r="206" spans="1:11" s="155" customFormat="1" ht="21" customHeight="1" thickBot="1">
      <c r="A206" s="253"/>
      <c r="B206" s="158"/>
      <c r="C206" s="123"/>
      <c r="D206" s="243"/>
      <c r="E206" s="241"/>
      <c r="F206" s="236" t="s">
        <v>359</v>
      </c>
      <c r="G206" s="94">
        <v>3</v>
      </c>
      <c r="H206" s="154"/>
      <c r="I206" s="154"/>
      <c r="J206" s="189" t="s">
        <v>359</v>
      </c>
      <c r="K206" s="88"/>
    </row>
    <row r="207" spans="1:11" s="155" customFormat="1" ht="26.25" thickBot="1">
      <c r="A207" s="325" t="s">
        <v>102</v>
      </c>
      <c r="B207" s="458" t="s">
        <v>435</v>
      </c>
      <c r="C207" s="328" t="s">
        <v>443</v>
      </c>
      <c r="D207" s="329">
        <v>0</v>
      </c>
      <c r="E207" s="329">
        <v>855066.4299999999</v>
      </c>
      <c r="F207" s="330">
        <v>855066.4299999999</v>
      </c>
      <c r="G207" s="271">
        <v>3</v>
      </c>
      <c r="H207" s="331" t="s">
        <v>406</v>
      </c>
      <c r="I207" s="332"/>
      <c r="J207" s="333">
        <v>855066.4299999999</v>
      </c>
      <c r="K207" s="88"/>
    </row>
    <row r="208" spans="1:11" s="155" customFormat="1" ht="15">
      <c r="A208" s="210"/>
      <c r="B208" s="334" t="s">
        <v>47</v>
      </c>
      <c r="C208" s="335" t="s">
        <v>48</v>
      </c>
      <c r="D208" s="336">
        <v>0</v>
      </c>
      <c r="E208" s="336">
        <v>430066.43</v>
      </c>
      <c r="F208" s="337">
        <v>430066.43</v>
      </c>
      <c r="G208" s="272">
        <v>3</v>
      </c>
      <c r="H208" s="334" t="s">
        <v>377</v>
      </c>
      <c r="I208" s="335" t="s">
        <v>378</v>
      </c>
      <c r="J208" s="340">
        <v>430066.43</v>
      </c>
      <c r="K208" s="88"/>
    </row>
    <row r="209" spans="1:11" s="155" customFormat="1" ht="15">
      <c r="A209" s="210"/>
      <c r="B209" s="292" t="s">
        <v>58</v>
      </c>
      <c r="C209" s="321" t="s">
        <v>59</v>
      </c>
      <c r="D209" s="230">
        <v>0</v>
      </c>
      <c r="E209" s="230">
        <v>299977.93</v>
      </c>
      <c r="F209" s="238">
        <v>299977.93</v>
      </c>
      <c r="G209" s="272">
        <v>3</v>
      </c>
      <c r="H209" s="341" t="s">
        <v>395</v>
      </c>
      <c r="I209" s="203" t="s">
        <v>396</v>
      </c>
      <c r="J209" s="342">
        <v>299977.93</v>
      </c>
      <c r="K209" s="88"/>
    </row>
    <row r="210" spans="1:11" s="155" customFormat="1" ht="15">
      <c r="A210" s="210"/>
      <c r="B210" s="292" t="s">
        <v>82</v>
      </c>
      <c r="C210" s="321" t="s">
        <v>83</v>
      </c>
      <c r="D210" s="230">
        <v>0</v>
      </c>
      <c r="E210" s="230">
        <v>130088.5</v>
      </c>
      <c r="F210" s="238">
        <v>130088.5</v>
      </c>
      <c r="G210" s="272">
        <v>3</v>
      </c>
      <c r="H210" s="341" t="s">
        <v>395</v>
      </c>
      <c r="I210" s="203" t="s">
        <v>396</v>
      </c>
      <c r="J210" s="342">
        <v>130088.5</v>
      </c>
      <c r="K210" s="88"/>
    </row>
    <row r="211" spans="1:11" s="155" customFormat="1" ht="15">
      <c r="A211" s="322"/>
      <c r="B211" s="338" t="s">
        <v>74</v>
      </c>
      <c r="C211" s="323" t="s">
        <v>75</v>
      </c>
      <c r="D211" s="320">
        <v>0</v>
      </c>
      <c r="E211" s="320">
        <v>425000</v>
      </c>
      <c r="F211" s="339">
        <v>425000</v>
      </c>
      <c r="G211" s="272">
        <v>3</v>
      </c>
      <c r="H211" s="343" t="s">
        <v>375</v>
      </c>
      <c r="I211" s="202" t="s">
        <v>376</v>
      </c>
      <c r="J211" s="344">
        <v>0</v>
      </c>
      <c r="K211" s="88"/>
    </row>
    <row r="212" spans="1:11" s="155" customFormat="1" ht="15.75" thickBot="1">
      <c r="A212" s="210"/>
      <c r="B212" s="364" t="s">
        <v>133</v>
      </c>
      <c r="C212" s="459" t="s">
        <v>134</v>
      </c>
      <c r="D212" s="284">
        <v>0</v>
      </c>
      <c r="E212" s="284">
        <v>425000</v>
      </c>
      <c r="F212" s="369">
        <v>425000</v>
      </c>
      <c r="G212" s="273">
        <v>3</v>
      </c>
      <c r="H212" s="460" t="s">
        <v>395</v>
      </c>
      <c r="I212" s="461" t="s">
        <v>396</v>
      </c>
      <c r="J212" s="462">
        <v>425000</v>
      </c>
      <c r="K212" s="88"/>
    </row>
    <row r="213" spans="1:11" s="171" customFormat="1" ht="15.75" thickBot="1">
      <c r="A213" s="210"/>
      <c r="B213" s="455"/>
      <c r="C213" s="324"/>
      <c r="D213" s="230"/>
      <c r="E213" s="230"/>
      <c r="F213" s="243"/>
      <c r="G213" s="94"/>
      <c r="H213" s="456"/>
      <c r="I213" s="203"/>
      <c r="J213" s="457"/>
      <c r="K213" s="226"/>
    </row>
    <row r="214" spans="1:11" s="171" customFormat="1" ht="15.75" thickBot="1">
      <c r="A214" s="470" t="s">
        <v>98</v>
      </c>
      <c r="B214" s="471" t="s">
        <v>51</v>
      </c>
      <c r="C214" s="472" t="s">
        <v>99</v>
      </c>
      <c r="D214" s="473">
        <v>38257867.26</v>
      </c>
      <c r="E214" s="473">
        <v>6500331.87</v>
      </c>
      <c r="F214" s="473">
        <v>44758199.129999995</v>
      </c>
      <c r="G214" s="474">
        <v>3</v>
      </c>
      <c r="H214" s="475"/>
      <c r="I214" s="472" t="s">
        <v>99</v>
      </c>
      <c r="J214" s="476">
        <v>44758199.129999995</v>
      </c>
      <c r="K214" s="226"/>
    </row>
    <row r="215" spans="1:11" s="155" customFormat="1" ht="15.75" thickBot="1">
      <c r="A215" s="151"/>
      <c r="B215" s="141"/>
      <c r="C215" s="312"/>
      <c r="D215" s="129"/>
      <c r="E215" s="129"/>
      <c r="F215" s="134" t="s">
        <v>359</v>
      </c>
      <c r="G215" s="94">
        <v>3</v>
      </c>
      <c r="H215" s="154"/>
      <c r="I215" s="154"/>
      <c r="J215" s="189" t="s">
        <v>359</v>
      </c>
      <c r="K215" s="88"/>
    </row>
    <row r="216" spans="1:11" s="155" customFormat="1" ht="27.75" customHeight="1" thickBot="1">
      <c r="A216" s="346" t="s">
        <v>100</v>
      </c>
      <c r="B216" s="479" t="s">
        <v>101</v>
      </c>
      <c r="C216" s="480" t="s">
        <v>165</v>
      </c>
      <c r="D216" s="481">
        <v>8198269.83</v>
      </c>
      <c r="E216" s="481">
        <v>1580331.87</v>
      </c>
      <c r="F216" s="482">
        <v>9778601.7</v>
      </c>
      <c r="G216" s="271">
        <v>3</v>
      </c>
      <c r="H216" s="130" t="s">
        <v>406</v>
      </c>
      <c r="I216" s="216"/>
      <c r="J216" s="112">
        <v>9778601.7</v>
      </c>
      <c r="K216" s="88"/>
    </row>
    <row r="217" spans="1:11" s="155" customFormat="1" ht="15">
      <c r="A217" s="253"/>
      <c r="B217" s="277" t="s">
        <v>7</v>
      </c>
      <c r="C217" s="168" t="s">
        <v>8</v>
      </c>
      <c r="D217" s="350">
        <v>5692482.9399999995</v>
      </c>
      <c r="E217" s="350">
        <v>1239519</v>
      </c>
      <c r="F217" s="291">
        <v>6932001.9399999995</v>
      </c>
      <c r="G217" s="478">
        <v>3</v>
      </c>
      <c r="H217" s="277" t="s">
        <v>377</v>
      </c>
      <c r="I217" s="168" t="s">
        <v>378</v>
      </c>
      <c r="J217" s="169">
        <v>9778601.7</v>
      </c>
      <c r="K217" s="88"/>
    </row>
    <row r="218" spans="1:11" s="155" customFormat="1" ht="15">
      <c r="A218" s="253"/>
      <c r="B218" s="281" t="s">
        <v>9</v>
      </c>
      <c r="C218" s="179" t="s">
        <v>10</v>
      </c>
      <c r="D218" s="230">
        <v>3396499.76</v>
      </c>
      <c r="E218" s="230">
        <v>772403</v>
      </c>
      <c r="F218" s="247">
        <v>4168902.76</v>
      </c>
      <c r="G218" s="274">
        <v>3</v>
      </c>
      <c r="H218" s="121" t="s">
        <v>397</v>
      </c>
      <c r="I218" s="122" t="s">
        <v>304</v>
      </c>
      <c r="J218" s="345">
        <v>4168902.76</v>
      </c>
      <c r="K218" s="88"/>
    </row>
    <row r="219" spans="1:11" s="155" customFormat="1" ht="15">
      <c r="A219" s="253"/>
      <c r="B219" s="281" t="s">
        <v>157</v>
      </c>
      <c r="C219" s="179" t="s">
        <v>158</v>
      </c>
      <c r="D219" s="230">
        <v>0</v>
      </c>
      <c r="E219" s="230">
        <v>213040</v>
      </c>
      <c r="F219" s="247">
        <v>213040</v>
      </c>
      <c r="G219" s="274">
        <v>3</v>
      </c>
      <c r="H219" s="121" t="s">
        <v>397</v>
      </c>
      <c r="I219" s="122" t="s">
        <v>304</v>
      </c>
      <c r="J219" s="345">
        <v>213040</v>
      </c>
      <c r="K219" s="88"/>
    </row>
    <row r="220" spans="1:11" s="155" customFormat="1" ht="15">
      <c r="A220" s="253"/>
      <c r="B220" s="281" t="s">
        <v>13</v>
      </c>
      <c r="C220" s="179" t="s">
        <v>14</v>
      </c>
      <c r="D220" s="230">
        <v>6431</v>
      </c>
      <c r="E220" s="230">
        <v>0</v>
      </c>
      <c r="F220" s="247">
        <v>6431</v>
      </c>
      <c r="G220" s="274">
        <v>3</v>
      </c>
      <c r="H220" s="121" t="s">
        <v>397</v>
      </c>
      <c r="I220" s="122" t="s">
        <v>304</v>
      </c>
      <c r="J220" s="345">
        <v>6431</v>
      </c>
      <c r="K220" s="88"/>
    </row>
    <row r="221" spans="1:11" s="155" customFormat="1" ht="15">
      <c r="A221" s="253"/>
      <c r="B221" s="281" t="s">
        <v>15</v>
      </c>
      <c r="C221" s="179" t="s">
        <v>16</v>
      </c>
      <c r="D221" s="230">
        <v>82125.8</v>
      </c>
      <c r="E221" s="230">
        <v>107582</v>
      </c>
      <c r="F221" s="247">
        <v>189707.8</v>
      </c>
      <c r="G221" s="274">
        <v>3</v>
      </c>
      <c r="H221" s="121" t="s">
        <v>397</v>
      </c>
      <c r="I221" s="122" t="s">
        <v>304</v>
      </c>
      <c r="J221" s="345">
        <v>189707.8</v>
      </c>
      <c r="K221" s="88"/>
    </row>
    <row r="222" spans="1:11" s="155" customFormat="1" ht="15">
      <c r="A222" s="253"/>
      <c r="B222" s="281" t="s">
        <v>19</v>
      </c>
      <c r="C222" s="179" t="s">
        <v>20</v>
      </c>
      <c r="D222" s="230">
        <v>798685.66</v>
      </c>
      <c r="E222" s="230">
        <v>0</v>
      </c>
      <c r="F222" s="247">
        <v>798685.66</v>
      </c>
      <c r="G222" s="274">
        <v>3</v>
      </c>
      <c r="H222" s="121" t="s">
        <v>397</v>
      </c>
      <c r="I222" s="122" t="s">
        <v>304</v>
      </c>
      <c r="J222" s="345">
        <v>798685.66</v>
      </c>
      <c r="K222" s="88"/>
    </row>
    <row r="223" spans="1:11" s="155" customFormat="1" ht="30">
      <c r="A223" s="253"/>
      <c r="B223" s="281" t="s">
        <v>21</v>
      </c>
      <c r="C223" s="179" t="s">
        <v>415</v>
      </c>
      <c r="D223" s="230">
        <v>180205.72</v>
      </c>
      <c r="E223" s="230">
        <v>0</v>
      </c>
      <c r="F223" s="247">
        <v>180205.72</v>
      </c>
      <c r="G223" s="274">
        <v>3</v>
      </c>
      <c r="H223" s="121" t="s">
        <v>397</v>
      </c>
      <c r="I223" s="122" t="s">
        <v>304</v>
      </c>
      <c r="J223" s="345">
        <v>180205.72</v>
      </c>
      <c r="K223" s="88"/>
    </row>
    <row r="224" spans="1:11" s="155" customFormat="1" ht="30">
      <c r="A224" s="253"/>
      <c r="B224" s="281" t="s">
        <v>23</v>
      </c>
      <c r="C224" s="179" t="s">
        <v>155</v>
      </c>
      <c r="D224" s="230">
        <v>595101</v>
      </c>
      <c r="E224" s="230">
        <v>69716</v>
      </c>
      <c r="F224" s="247">
        <v>664817</v>
      </c>
      <c r="G224" s="274">
        <v>3</v>
      </c>
      <c r="H224" s="121" t="s">
        <v>397</v>
      </c>
      <c r="I224" s="122" t="s">
        <v>304</v>
      </c>
      <c r="J224" s="345">
        <v>664817</v>
      </c>
      <c r="K224" s="88"/>
    </row>
    <row r="225" spans="1:11" s="155" customFormat="1" ht="30">
      <c r="A225" s="253"/>
      <c r="B225" s="281" t="s">
        <v>25</v>
      </c>
      <c r="C225" s="179" t="s">
        <v>26</v>
      </c>
      <c r="D225" s="230">
        <v>31421</v>
      </c>
      <c r="E225" s="230">
        <v>3768</v>
      </c>
      <c r="F225" s="247">
        <v>35189</v>
      </c>
      <c r="G225" s="274">
        <v>3</v>
      </c>
      <c r="H225" s="121" t="s">
        <v>397</v>
      </c>
      <c r="I225" s="122" t="s">
        <v>304</v>
      </c>
      <c r="J225" s="345">
        <v>35189</v>
      </c>
      <c r="K225" s="88"/>
    </row>
    <row r="226" spans="1:11" s="155" customFormat="1" ht="30">
      <c r="A226" s="253"/>
      <c r="B226" s="281" t="s">
        <v>27</v>
      </c>
      <c r="C226" s="179" t="s">
        <v>156</v>
      </c>
      <c r="D226" s="230">
        <v>319230</v>
      </c>
      <c r="E226" s="230">
        <v>39095</v>
      </c>
      <c r="F226" s="247">
        <v>358325</v>
      </c>
      <c r="G226" s="274">
        <v>3</v>
      </c>
      <c r="H226" s="121" t="s">
        <v>397</v>
      </c>
      <c r="I226" s="122" t="s">
        <v>304</v>
      </c>
      <c r="J226" s="345">
        <v>358325</v>
      </c>
      <c r="K226" s="88"/>
    </row>
    <row r="227" spans="1:11" s="155" customFormat="1" ht="30">
      <c r="A227" s="253"/>
      <c r="B227" s="281" t="s">
        <v>29</v>
      </c>
      <c r="C227" s="179" t="s">
        <v>30</v>
      </c>
      <c r="D227" s="230">
        <v>188522</v>
      </c>
      <c r="E227" s="230">
        <v>11305</v>
      </c>
      <c r="F227" s="247">
        <v>199827</v>
      </c>
      <c r="G227" s="274">
        <v>3</v>
      </c>
      <c r="H227" s="121" t="s">
        <v>397</v>
      </c>
      <c r="I227" s="122" t="s">
        <v>304</v>
      </c>
      <c r="J227" s="345">
        <v>199827</v>
      </c>
      <c r="K227" s="88"/>
    </row>
    <row r="228" spans="1:11" s="155" customFormat="1" ht="15">
      <c r="A228" s="253"/>
      <c r="B228" s="281" t="s">
        <v>31</v>
      </c>
      <c r="C228" s="179" t="s">
        <v>32</v>
      </c>
      <c r="D228" s="230">
        <v>94261</v>
      </c>
      <c r="E228" s="230">
        <v>22610</v>
      </c>
      <c r="F228" s="247">
        <v>116871</v>
      </c>
      <c r="G228" s="274">
        <v>3</v>
      </c>
      <c r="H228" s="121" t="s">
        <v>397</v>
      </c>
      <c r="I228" s="122" t="s">
        <v>304</v>
      </c>
      <c r="J228" s="345">
        <v>116871</v>
      </c>
      <c r="K228" s="88"/>
    </row>
    <row r="229" spans="1:11" s="155" customFormat="1" ht="15">
      <c r="A229" s="253"/>
      <c r="B229" s="117" t="s">
        <v>33</v>
      </c>
      <c r="C229" s="118" t="s">
        <v>34</v>
      </c>
      <c r="D229" s="290">
        <v>2305453.16</v>
      </c>
      <c r="E229" s="290">
        <v>191402.85</v>
      </c>
      <c r="F229" s="239">
        <v>2496856.01</v>
      </c>
      <c r="G229" s="274">
        <v>3</v>
      </c>
      <c r="H229" s="121"/>
      <c r="I229" s="122"/>
      <c r="J229" s="345"/>
      <c r="K229" s="88"/>
    </row>
    <row r="230" spans="1:11" s="155" customFormat="1" ht="15">
      <c r="A230" s="253"/>
      <c r="B230" s="292" t="s">
        <v>35</v>
      </c>
      <c r="C230" s="206" t="s">
        <v>36</v>
      </c>
      <c r="D230" s="230">
        <v>0</v>
      </c>
      <c r="E230" s="230">
        <v>69040</v>
      </c>
      <c r="F230" s="247">
        <v>69040</v>
      </c>
      <c r="G230" s="274">
        <v>3</v>
      </c>
      <c r="H230" s="121" t="s">
        <v>397</v>
      </c>
      <c r="I230" s="122" t="s">
        <v>304</v>
      </c>
      <c r="J230" s="345">
        <v>69040</v>
      </c>
      <c r="K230" s="88"/>
    </row>
    <row r="231" spans="1:11" s="155" customFormat="1" ht="15">
      <c r="A231" s="253"/>
      <c r="B231" s="281" t="s">
        <v>37</v>
      </c>
      <c r="C231" s="179" t="s">
        <v>38</v>
      </c>
      <c r="D231" s="230">
        <v>0</v>
      </c>
      <c r="E231" s="230">
        <v>56995</v>
      </c>
      <c r="F231" s="247">
        <v>56995</v>
      </c>
      <c r="G231" s="274">
        <v>3</v>
      </c>
      <c r="H231" s="121" t="s">
        <v>397</v>
      </c>
      <c r="I231" s="122" t="s">
        <v>304</v>
      </c>
      <c r="J231" s="345">
        <v>56995</v>
      </c>
      <c r="K231" s="88"/>
    </row>
    <row r="232" spans="1:11" s="155" customFormat="1" ht="15">
      <c r="A232" s="253"/>
      <c r="B232" s="281" t="s">
        <v>39</v>
      </c>
      <c r="C232" s="179" t="s">
        <v>40</v>
      </c>
      <c r="D232" s="230">
        <v>239326.04</v>
      </c>
      <c r="E232" s="230">
        <v>65367.85</v>
      </c>
      <c r="F232" s="247">
        <v>304693.89</v>
      </c>
      <c r="G232" s="274">
        <v>3</v>
      </c>
      <c r="H232" s="121" t="s">
        <v>397</v>
      </c>
      <c r="I232" s="122" t="s">
        <v>304</v>
      </c>
      <c r="J232" s="345">
        <v>304693.89</v>
      </c>
      <c r="K232" s="88"/>
    </row>
    <row r="233" spans="1:11" s="155" customFormat="1" ht="15">
      <c r="A233" s="253"/>
      <c r="B233" s="281" t="s">
        <v>163</v>
      </c>
      <c r="C233" s="179" t="s">
        <v>164</v>
      </c>
      <c r="D233" s="230">
        <v>1336841.82</v>
      </c>
      <c r="E233" s="230">
        <v>0</v>
      </c>
      <c r="F233" s="247">
        <v>1336841.82</v>
      </c>
      <c r="G233" s="274">
        <v>3</v>
      </c>
      <c r="H233" s="121" t="s">
        <v>397</v>
      </c>
      <c r="I233" s="122" t="s">
        <v>304</v>
      </c>
      <c r="J233" s="345">
        <v>1336841.82</v>
      </c>
      <c r="K233" s="88"/>
    </row>
    <row r="234" spans="1:11" s="155" customFormat="1" ht="15">
      <c r="A234" s="253"/>
      <c r="B234" s="281" t="s">
        <v>65</v>
      </c>
      <c r="C234" s="179" t="s">
        <v>66</v>
      </c>
      <c r="D234" s="230">
        <v>66285.3</v>
      </c>
      <c r="E234" s="230">
        <v>0</v>
      </c>
      <c r="F234" s="247">
        <v>66285.3</v>
      </c>
      <c r="G234" s="274">
        <v>3</v>
      </c>
      <c r="H234" s="121" t="s">
        <v>397</v>
      </c>
      <c r="I234" s="122" t="s">
        <v>304</v>
      </c>
      <c r="J234" s="345">
        <v>66285.3</v>
      </c>
      <c r="K234" s="88"/>
    </row>
    <row r="235" spans="1:11" s="155" customFormat="1" ht="15">
      <c r="A235" s="253"/>
      <c r="B235" s="281" t="s">
        <v>45</v>
      </c>
      <c r="C235" s="179" t="s">
        <v>46</v>
      </c>
      <c r="D235" s="230">
        <v>113000</v>
      </c>
      <c r="E235" s="230">
        <v>0</v>
      </c>
      <c r="F235" s="247">
        <v>113000</v>
      </c>
      <c r="G235" s="274">
        <v>3</v>
      </c>
      <c r="H235" s="121" t="s">
        <v>397</v>
      </c>
      <c r="I235" s="122" t="s">
        <v>304</v>
      </c>
      <c r="J235" s="345">
        <v>113000</v>
      </c>
      <c r="K235" s="88"/>
    </row>
    <row r="236" spans="1:11" s="155" customFormat="1" ht="30">
      <c r="A236" s="253"/>
      <c r="B236" s="281" t="s">
        <v>126</v>
      </c>
      <c r="C236" s="179" t="s">
        <v>127</v>
      </c>
      <c r="D236" s="230">
        <v>550000</v>
      </c>
      <c r="E236" s="230">
        <v>0</v>
      </c>
      <c r="F236" s="247">
        <v>550000</v>
      </c>
      <c r="G236" s="274">
        <v>3</v>
      </c>
      <c r="H236" s="121" t="s">
        <v>397</v>
      </c>
      <c r="I236" s="122" t="s">
        <v>304</v>
      </c>
      <c r="J236" s="345">
        <v>550000</v>
      </c>
      <c r="K236" s="88"/>
    </row>
    <row r="237" spans="1:11" s="155" customFormat="1" ht="15">
      <c r="A237" s="253"/>
      <c r="B237" s="117" t="s">
        <v>47</v>
      </c>
      <c r="C237" s="118" t="s">
        <v>48</v>
      </c>
      <c r="D237" s="290">
        <v>200333.72999999998</v>
      </c>
      <c r="E237" s="290">
        <v>149410.02</v>
      </c>
      <c r="F237" s="239">
        <v>349743.75000000006</v>
      </c>
      <c r="G237" s="274">
        <v>3</v>
      </c>
      <c r="H237" s="121"/>
      <c r="I237" s="122"/>
      <c r="J237" s="345" t="s">
        <v>359</v>
      </c>
      <c r="K237" s="88"/>
    </row>
    <row r="238" spans="1:11" s="155" customFormat="1" ht="15">
      <c r="A238" s="253"/>
      <c r="B238" s="281" t="s">
        <v>69</v>
      </c>
      <c r="C238" s="123" t="s">
        <v>70</v>
      </c>
      <c r="D238" s="230">
        <v>0</v>
      </c>
      <c r="E238" s="230">
        <v>8441.91</v>
      </c>
      <c r="F238" s="247">
        <v>8441.91</v>
      </c>
      <c r="G238" s="274">
        <v>3</v>
      </c>
      <c r="H238" s="121" t="s">
        <v>397</v>
      </c>
      <c r="I238" s="122" t="s">
        <v>304</v>
      </c>
      <c r="J238" s="345">
        <v>8441.91</v>
      </c>
      <c r="K238" s="88"/>
    </row>
    <row r="239" spans="1:11" s="155" customFormat="1" ht="15.75" thickBot="1">
      <c r="A239" s="253"/>
      <c r="B239" s="364" t="s">
        <v>113</v>
      </c>
      <c r="C239" s="483" t="s">
        <v>114</v>
      </c>
      <c r="D239" s="284">
        <v>0</v>
      </c>
      <c r="E239" s="284">
        <v>140968.11</v>
      </c>
      <c r="F239" s="296">
        <v>140968.11</v>
      </c>
      <c r="G239" s="275">
        <v>3</v>
      </c>
      <c r="H239" s="285" t="s">
        <v>397</v>
      </c>
      <c r="I239" s="125" t="s">
        <v>304</v>
      </c>
      <c r="J239" s="353">
        <v>140968.11</v>
      </c>
      <c r="K239" s="88"/>
    </row>
    <row r="240" spans="1:11" s="155" customFormat="1" ht="15">
      <c r="A240" s="253" t="s">
        <v>358</v>
      </c>
      <c r="B240" s="293" t="s">
        <v>88</v>
      </c>
      <c r="C240" s="477" t="s">
        <v>89</v>
      </c>
      <c r="D240" s="294">
        <v>151905.88</v>
      </c>
      <c r="E240" s="294">
        <v>0</v>
      </c>
      <c r="F240" s="295">
        <v>151905.88</v>
      </c>
      <c r="G240" s="478">
        <v>3</v>
      </c>
      <c r="H240" s="314" t="s">
        <v>397</v>
      </c>
      <c r="I240" s="315" t="s">
        <v>304</v>
      </c>
      <c r="J240" s="352">
        <v>151905.88</v>
      </c>
      <c r="K240" s="88"/>
    </row>
    <row r="241" spans="1:11" s="155" customFormat="1" ht="15">
      <c r="A241" s="253"/>
      <c r="B241" s="281" t="s">
        <v>90</v>
      </c>
      <c r="C241" s="179" t="s">
        <v>91</v>
      </c>
      <c r="D241" s="230">
        <v>31671.52</v>
      </c>
      <c r="E241" s="230">
        <v>0</v>
      </c>
      <c r="F241" s="247">
        <v>31671.52</v>
      </c>
      <c r="G241" s="274">
        <v>3</v>
      </c>
      <c r="H241" s="121" t="s">
        <v>397</v>
      </c>
      <c r="I241" s="122" t="s">
        <v>304</v>
      </c>
      <c r="J241" s="345">
        <v>31671.52</v>
      </c>
      <c r="K241" s="88"/>
    </row>
    <row r="242" spans="1:11" s="155" customFormat="1" ht="15.75" thickBot="1">
      <c r="A242" s="253"/>
      <c r="B242" s="283" t="s">
        <v>124</v>
      </c>
      <c r="C242" s="351" t="s">
        <v>125</v>
      </c>
      <c r="D242" s="284">
        <v>16756.33</v>
      </c>
      <c r="E242" s="284">
        <v>0</v>
      </c>
      <c r="F242" s="296">
        <v>16756.33</v>
      </c>
      <c r="G242" s="275">
        <v>3</v>
      </c>
      <c r="H242" s="285" t="s">
        <v>397</v>
      </c>
      <c r="I242" s="125" t="s">
        <v>304</v>
      </c>
      <c r="J242" s="353">
        <v>16756.33</v>
      </c>
      <c r="K242" s="88"/>
    </row>
    <row r="243" spans="1:11" s="155" customFormat="1" ht="15.75" thickBot="1">
      <c r="A243" s="253"/>
      <c r="B243" s="158"/>
      <c r="C243" s="123"/>
      <c r="D243" s="243"/>
      <c r="E243" s="241"/>
      <c r="F243" s="236" t="s">
        <v>359</v>
      </c>
      <c r="G243" s="94">
        <v>3</v>
      </c>
      <c r="H243" s="182"/>
      <c r="I243" s="182"/>
      <c r="J243" s="189" t="s">
        <v>359</v>
      </c>
      <c r="K243" s="88"/>
    </row>
    <row r="244" spans="1:11" s="155" customFormat="1" ht="15.75" thickBot="1">
      <c r="A244" s="346" t="s">
        <v>102</v>
      </c>
      <c r="B244" s="347" t="s">
        <v>313</v>
      </c>
      <c r="C244" s="319" t="s">
        <v>330</v>
      </c>
      <c r="D244" s="348">
        <v>7099094.42</v>
      </c>
      <c r="E244" s="348">
        <v>0</v>
      </c>
      <c r="F244" s="349">
        <v>7099094.42</v>
      </c>
      <c r="G244" s="271">
        <v>3</v>
      </c>
      <c r="H244" s="214" t="s">
        <v>406</v>
      </c>
      <c r="I244" s="215"/>
      <c r="J244" s="146">
        <v>7099094.42</v>
      </c>
      <c r="K244" s="88"/>
    </row>
    <row r="245" spans="1:11" s="155" customFormat="1" ht="15">
      <c r="A245" s="253"/>
      <c r="B245" s="277" t="s">
        <v>7</v>
      </c>
      <c r="C245" s="354" t="s">
        <v>8</v>
      </c>
      <c r="D245" s="355">
        <v>1410750</v>
      </c>
      <c r="E245" s="355">
        <v>0</v>
      </c>
      <c r="F245" s="356">
        <v>1410750</v>
      </c>
      <c r="G245" s="272">
        <v>3</v>
      </c>
      <c r="H245" s="277" t="s">
        <v>377</v>
      </c>
      <c r="I245" s="168" t="s">
        <v>378</v>
      </c>
      <c r="J245" s="169">
        <v>7099094.42</v>
      </c>
      <c r="K245" s="88"/>
    </row>
    <row r="246" spans="1:11" s="155" customFormat="1" ht="15">
      <c r="A246" s="253"/>
      <c r="B246" s="280" t="s">
        <v>157</v>
      </c>
      <c r="C246" s="137" t="s">
        <v>158</v>
      </c>
      <c r="D246" s="230">
        <v>1410750</v>
      </c>
      <c r="E246" s="230">
        <v>0</v>
      </c>
      <c r="F246" s="247">
        <v>1410750</v>
      </c>
      <c r="G246" s="272">
        <v>3</v>
      </c>
      <c r="H246" s="121" t="s">
        <v>397</v>
      </c>
      <c r="I246" s="122" t="s">
        <v>304</v>
      </c>
      <c r="J246" s="345">
        <v>1410750</v>
      </c>
      <c r="K246" s="88"/>
    </row>
    <row r="247" spans="1:11" s="155" customFormat="1" ht="15">
      <c r="A247" s="253"/>
      <c r="B247" s="357" t="s">
        <v>33</v>
      </c>
      <c r="C247" s="183" t="s">
        <v>34</v>
      </c>
      <c r="D247" s="240">
        <v>3002000</v>
      </c>
      <c r="E247" s="240">
        <v>0</v>
      </c>
      <c r="F247" s="248">
        <v>3002000</v>
      </c>
      <c r="G247" s="272">
        <v>3</v>
      </c>
      <c r="H247" s="360"/>
      <c r="I247" s="182"/>
      <c r="J247" s="133" t="s">
        <v>359</v>
      </c>
      <c r="K247" s="88"/>
    </row>
    <row r="248" spans="1:11" s="155" customFormat="1" ht="15">
      <c r="A248" s="253"/>
      <c r="B248" s="358" t="s">
        <v>105</v>
      </c>
      <c r="C248" s="179" t="s">
        <v>106</v>
      </c>
      <c r="D248" s="230">
        <v>1382000</v>
      </c>
      <c r="E248" s="230">
        <v>0</v>
      </c>
      <c r="F248" s="247">
        <v>1382000</v>
      </c>
      <c r="G248" s="272">
        <v>3</v>
      </c>
      <c r="H248" s="121" t="s">
        <v>397</v>
      </c>
      <c r="I248" s="122" t="s">
        <v>304</v>
      </c>
      <c r="J248" s="345">
        <v>1382000</v>
      </c>
      <c r="K248" s="88"/>
    </row>
    <row r="249" spans="1:11" s="155" customFormat="1" ht="15">
      <c r="A249" s="253"/>
      <c r="B249" s="358" t="s">
        <v>107</v>
      </c>
      <c r="C249" s="179" t="s">
        <v>108</v>
      </c>
      <c r="D249" s="230">
        <v>1180000</v>
      </c>
      <c r="E249" s="230">
        <v>0</v>
      </c>
      <c r="F249" s="247">
        <v>1180000</v>
      </c>
      <c r="G249" s="272">
        <v>3</v>
      </c>
      <c r="H249" s="121" t="s">
        <v>397</v>
      </c>
      <c r="I249" s="122" t="s">
        <v>304</v>
      </c>
      <c r="J249" s="345">
        <v>1180000</v>
      </c>
      <c r="K249" s="88"/>
    </row>
    <row r="250" spans="1:11" s="155" customFormat="1" ht="30">
      <c r="A250" s="253"/>
      <c r="B250" s="281" t="s">
        <v>72</v>
      </c>
      <c r="C250" s="179" t="s">
        <v>73</v>
      </c>
      <c r="D250" s="230">
        <v>440000</v>
      </c>
      <c r="E250" s="230">
        <v>0</v>
      </c>
      <c r="F250" s="247">
        <v>440000</v>
      </c>
      <c r="G250" s="272">
        <v>3</v>
      </c>
      <c r="H250" s="121" t="s">
        <v>397</v>
      </c>
      <c r="I250" s="122" t="s">
        <v>304</v>
      </c>
      <c r="J250" s="345">
        <v>440000</v>
      </c>
      <c r="K250" s="88"/>
    </row>
    <row r="251" spans="1:11" s="155" customFormat="1" ht="15">
      <c r="A251" s="253"/>
      <c r="B251" s="357" t="s">
        <v>47</v>
      </c>
      <c r="C251" s="183" t="s">
        <v>48</v>
      </c>
      <c r="D251" s="240">
        <v>2686344.42</v>
      </c>
      <c r="E251" s="240">
        <v>0</v>
      </c>
      <c r="F251" s="248">
        <v>2686344.42</v>
      </c>
      <c r="G251" s="272">
        <v>3</v>
      </c>
      <c r="H251" s="360"/>
      <c r="I251" s="182"/>
      <c r="J251" s="133" t="s">
        <v>359</v>
      </c>
      <c r="K251" s="88"/>
    </row>
    <row r="252" spans="1:11" s="155" customFormat="1" ht="15">
      <c r="A252" s="253"/>
      <c r="B252" s="358" t="s">
        <v>58</v>
      </c>
      <c r="C252" s="179" t="s">
        <v>59</v>
      </c>
      <c r="D252" s="230">
        <v>132750</v>
      </c>
      <c r="E252" s="230">
        <v>0</v>
      </c>
      <c r="F252" s="247">
        <v>132750</v>
      </c>
      <c r="G252" s="272">
        <v>3</v>
      </c>
      <c r="H252" s="121" t="s">
        <v>397</v>
      </c>
      <c r="I252" s="122" t="s">
        <v>304</v>
      </c>
      <c r="J252" s="345">
        <v>132750</v>
      </c>
      <c r="K252" s="88"/>
    </row>
    <row r="253" spans="1:11" s="155" customFormat="1" ht="15">
      <c r="A253" s="253"/>
      <c r="B253" s="358" t="s">
        <v>109</v>
      </c>
      <c r="C253" s="179" t="s">
        <v>110</v>
      </c>
      <c r="D253" s="230">
        <v>3400.42</v>
      </c>
      <c r="E253" s="230">
        <v>0</v>
      </c>
      <c r="F253" s="247">
        <v>3400.42</v>
      </c>
      <c r="G253" s="272">
        <v>3</v>
      </c>
      <c r="H253" s="121" t="s">
        <v>397</v>
      </c>
      <c r="I253" s="122" t="s">
        <v>304</v>
      </c>
      <c r="J253" s="345">
        <v>3400.42</v>
      </c>
      <c r="K253" s="88"/>
    </row>
    <row r="254" spans="1:11" s="155" customFormat="1" ht="30">
      <c r="A254" s="253"/>
      <c r="B254" s="358" t="s">
        <v>82</v>
      </c>
      <c r="C254" s="179" t="s">
        <v>83</v>
      </c>
      <c r="D254" s="230">
        <v>426000</v>
      </c>
      <c r="E254" s="230">
        <v>0</v>
      </c>
      <c r="F254" s="247">
        <v>426000</v>
      </c>
      <c r="G254" s="272">
        <v>3</v>
      </c>
      <c r="H254" s="121" t="s">
        <v>397</v>
      </c>
      <c r="I254" s="122" t="s">
        <v>304</v>
      </c>
      <c r="J254" s="345">
        <v>426000</v>
      </c>
      <c r="K254" s="88"/>
    </row>
    <row r="255" spans="1:11" s="155" customFormat="1" ht="15">
      <c r="A255" s="253"/>
      <c r="B255" s="358" t="s">
        <v>84</v>
      </c>
      <c r="C255" s="179" t="s">
        <v>85</v>
      </c>
      <c r="D255" s="230">
        <v>30000</v>
      </c>
      <c r="E255" s="230">
        <v>0</v>
      </c>
      <c r="F255" s="247">
        <v>30000</v>
      </c>
      <c r="G255" s="272">
        <v>3</v>
      </c>
      <c r="H255" s="121" t="s">
        <v>397</v>
      </c>
      <c r="I255" s="122" t="s">
        <v>304</v>
      </c>
      <c r="J255" s="345">
        <v>30000</v>
      </c>
      <c r="K255" s="88"/>
    </row>
    <row r="256" spans="1:11" s="155" customFormat="1" ht="15.75" thickBot="1">
      <c r="A256" s="253"/>
      <c r="B256" s="359" t="s">
        <v>86</v>
      </c>
      <c r="C256" s="351" t="s">
        <v>87</v>
      </c>
      <c r="D256" s="284">
        <v>2094194</v>
      </c>
      <c r="E256" s="284">
        <v>0</v>
      </c>
      <c r="F256" s="296">
        <v>2094194</v>
      </c>
      <c r="G256" s="273">
        <v>3</v>
      </c>
      <c r="H256" s="285" t="s">
        <v>397</v>
      </c>
      <c r="I256" s="125" t="s">
        <v>304</v>
      </c>
      <c r="J256" s="353">
        <v>2094194</v>
      </c>
      <c r="K256" s="88"/>
    </row>
    <row r="257" spans="1:11" s="155" customFormat="1" ht="15.75" thickBot="1">
      <c r="A257" s="253"/>
      <c r="B257" s="184"/>
      <c r="C257" s="179"/>
      <c r="D257" s="243"/>
      <c r="E257" s="241"/>
      <c r="F257" s="236" t="s">
        <v>359</v>
      </c>
      <c r="G257" s="94">
        <v>3</v>
      </c>
      <c r="H257" s="182"/>
      <c r="I257" s="182"/>
      <c r="J257" s="132" t="s">
        <v>359</v>
      </c>
      <c r="K257" s="88"/>
    </row>
    <row r="258" spans="1:11" s="155" customFormat="1" ht="26.25" thickBot="1">
      <c r="A258" s="346" t="s">
        <v>102</v>
      </c>
      <c r="B258" s="347" t="s">
        <v>314</v>
      </c>
      <c r="C258" s="361" t="s">
        <v>349</v>
      </c>
      <c r="D258" s="348">
        <v>12980690.01</v>
      </c>
      <c r="E258" s="348">
        <v>0</v>
      </c>
      <c r="F258" s="349">
        <v>12980690.01</v>
      </c>
      <c r="G258" s="271">
        <v>3</v>
      </c>
      <c r="H258" s="214" t="s">
        <v>406</v>
      </c>
      <c r="I258" s="215"/>
      <c r="J258" s="146">
        <v>12980690.01</v>
      </c>
      <c r="K258" s="88"/>
    </row>
    <row r="259" spans="1:11" s="155" customFormat="1" ht="15">
      <c r="A259" s="253"/>
      <c r="B259" s="362" t="s">
        <v>115</v>
      </c>
      <c r="C259" s="354" t="s">
        <v>116</v>
      </c>
      <c r="D259" s="355">
        <v>2060486.78</v>
      </c>
      <c r="E259" s="355">
        <v>0</v>
      </c>
      <c r="F259" s="356">
        <v>2060486.78</v>
      </c>
      <c r="G259" s="272">
        <v>3</v>
      </c>
      <c r="H259" s="277" t="s">
        <v>390</v>
      </c>
      <c r="I259" s="168" t="s">
        <v>391</v>
      </c>
      <c r="J259" s="169">
        <v>2060486.78</v>
      </c>
      <c r="K259" s="88"/>
    </row>
    <row r="260" spans="1:11" s="155" customFormat="1" ht="25.5">
      <c r="A260" s="253"/>
      <c r="B260" s="358" t="s">
        <v>117</v>
      </c>
      <c r="C260" s="180" t="s">
        <v>118</v>
      </c>
      <c r="D260" s="230">
        <v>2060486.78</v>
      </c>
      <c r="E260" s="230">
        <v>0</v>
      </c>
      <c r="F260" s="242">
        <v>2060486.78</v>
      </c>
      <c r="G260" s="272">
        <v>3</v>
      </c>
      <c r="H260" s="363" t="s">
        <v>392</v>
      </c>
      <c r="I260" s="150" t="s">
        <v>393</v>
      </c>
      <c r="J260" s="345">
        <v>2060486.78</v>
      </c>
      <c r="K260" s="88"/>
    </row>
    <row r="261" spans="1:11" s="155" customFormat="1" ht="15">
      <c r="A261" s="253"/>
      <c r="B261" s="357" t="s">
        <v>159</v>
      </c>
      <c r="C261" s="183" t="s">
        <v>160</v>
      </c>
      <c r="D261" s="249">
        <v>10920203.23</v>
      </c>
      <c r="E261" s="249">
        <v>0</v>
      </c>
      <c r="F261" s="248">
        <v>10920203.23</v>
      </c>
      <c r="G261" s="272">
        <v>3</v>
      </c>
      <c r="H261" s="117" t="s">
        <v>399</v>
      </c>
      <c r="I261" s="118" t="s">
        <v>400</v>
      </c>
      <c r="J261" s="119">
        <v>10920203.23</v>
      </c>
      <c r="K261" s="88"/>
    </row>
    <row r="262" spans="1:11" s="155" customFormat="1" ht="30.75" thickBot="1">
      <c r="A262" s="253"/>
      <c r="B262" s="283" t="s">
        <v>161</v>
      </c>
      <c r="C262" s="351" t="s">
        <v>162</v>
      </c>
      <c r="D262" s="284">
        <v>10920203.23</v>
      </c>
      <c r="E262" s="284">
        <v>0</v>
      </c>
      <c r="F262" s="245">
        <v>10920203.23</v>
      </c>
      <c r="G262" s="273">
        <v>3</v>
      </c>
      <c r="H262" s="285" t="s">
        <v>401</v>
      </c>
      <c r="I262" s="125" t="s">
        <v>402</v>
      </c>
      <c r="J262" s="353">
        <v>10920203.23</v>
      </c>
      <c r="K262" s="88"/>
    </row>
    <row r="263" spans="1:11" s="155" customFormat="1" ht="15.75" thickBot="1">
      <c r="A263" s="253"/>
      <c r="B263" s="184"/>
      <c r="C263" s="123"/>
      <c r="D263" s="243"/>
      <c r="E263" s="241"/>
      <c r="F263" s="236" t="s">
        <v>359</v>
      </c>
      <c r="G263" s="94">
        <v>3</v>
      </c>
      <c r="H263" s="149"/>
      <c r="I263" s="122"/>
      <c r="J263" s="189" t="s">
        <v>359</v>
      </c>
      <c r="K263" s="88"/>
    </row>
    <row r="264" spans="1:11" s="155" customFormat="1" ht="26.25" thickBot="1">
      <c r="A264" s="346" t="s">
        <v>102</v>
      </c>
      <c r="B264" s="347" t="s">
        <v>315</v>
      </c>
      <c r="C264" s="361" t="s">
        <v>329</v>
      </c>
      <c r="D264" s="348">
        <v>3666106</v>
      </c>
      <c r="E264" s="348">
        <v>0</v>
      </c>
      <c r="F264" s="349">
        <v>3666106</v>
      </c>
      <c r="G264" s="271">
        <v>3</v>
      </c>
      <c r="H264" s="214" t="s">
        <v>406</v>
      </c>
      <c r="I264" s="215"/>
      <c r="J264" s="146">
        <v>3666106</v>
      </c>
      <c r="K264" s="88"/>
    </row>
    <row r="265" spans="1:11" s="155" customFormat="1" ht="15">
      <c r="A265" s="253"/>
      <c r="B265" s="362" t="s">
        <v>33</v>
      </c>
      <c r="C265" s="354" t="s">
        <v>34</v>
      </c>
      <c r="D265" s="355">
        <v>949686</v>
      </c>
      <c r="E265" s="355">
        <v>0</v>
      </c>
      <c r="F265" s="356">
        <v>949686</v>
      </c>
      <c r="G265" s="272">
        <v>3</v>
      </c>
      <c r="H265" s="277" t="s">
        <v>377</v>
      </c>
      <c r="I265" s="168" t="s">
        <v>378</v>
      </c>
      <c r="J265" s="169">
        <v>3666106</v>
      </c>
      <c r="K265" s="88"/>
    </row>
    <row r="266" spans="1:11" s="155" customFormat="1" ht="30">
      <c r="A266" s="253"/>
      <c r="B266" s="281" t="s">
        <v>119</v>
      </c>
      <c r="C266" s="179" t="s">
        <v>120</v>
      </c>
      <c r="D266" s="230">
        <v>949686</v>
      </c>
      <c r="E266" s="230">
        <v>0</v>
      </c>
      <c r="F266" s="242">
        <v>949686</v>
      </c>
      <c r="G266" s="272">
        <v>3</v>
      </c>
      <c r="H266" s="121" t="s">
        <v>397</v>
      </c>
      <c r="I266" s="122" t="s">
        <v>304</v>
      </c>
      <c r="J266" s="345">
        <v>949686</v>
      </c>
      <c r="K266" s="88"/>
    </row>
    <row r="267" spans="1:11" s="155" customFormat="1" ht="15">
      <c r="A267" s="253"/>
      <c r="B267" s="357" t="s">
        <v>47</v>
      </c>
      <c r="C267" s="183" t="s">
        <v>48</v>
      </c>
      <c r="D267" s="240">
        <v>2716420</v>
      </c>
      <c r="E267" s="240">
        <v>0</v>
      </c>
      <c r="F267" s="248">
        <v>2716420</v>
      </c>
      <c r="G267" s="272">
        <v>3</v>
      </c>
      <c r="H267" s="121"/>
      <c r="I267" s="122"/>
      <c r="J267" s="345" t="s">
        <v>359</v>
      </c>
      <c r="K267" s="88"/>
    </row>
    <row r="268" spans="1:11" s="155" customFormat="1" ht="15.75" thickBot="1">
      <c r="A268" s="253"/>
      <c r="B268" s="283" t="s">
        <v>69</v>
      </c>
      <c r="C268" s="351" t="s">
        <v>70</v>
      </c>
      <c r="D268" s="284">
        <v>2716420</v>
      </c>
      <c r="E268" s="284">
        <v>0</v>
      </c>
      <c r="F268" s="245">
        <v>2716420</v>
      </c>
      <c r="G268" s="273">
        <v>3</v>
      </c>
      <c r="H268" s="285" t="s">
        <v>397</v>
      </c>
      <c r="I268" s="125" t="s">
        <v>304</v>
      </c>
      <c r="J268" s="353">
        <v>2716420</v>
      </c>
      <c r="K268" s="88"/>
    </row>
    <row r="269" spans="1:11" s="155" customFormat="1" ht="15.75" thickBot="1">
      <c r="A269" s="253"/>
      <c r="B269" s="184"/>
      <c r="C269" s="123"/>
      <c r="D269" s="243"/>
      <c r="E269" s="241"/>
      <c r="F269" s="236" t="s">
        <v>359</v>
      </c>
      <c r="G269" s="94">
        <v>3</v>
      </c>
      <c r="H269" s="182"/>
      <c r="I269" s="182"/>
      <c r="J269" s="132" t="s">
        <v>359</v>
      </c>
      <c r="K269" s="88"/>
    </row>
    <row r="270" spans="1:11" s="155" customFormat="1" ht="26.25" thickBot="1">
      <c r="A270" s="346" t="s">
        <v>102</v>
      </c>
      <c r="B270" s="347" t="s">
        <v>316</v>
      </c>
      <c r="C270" s="328" t="s">
        <v>328</v>
      </c>
      <c r="D270" s="348">
        <v>2736133</v>
      </c>
      <c r="E270" s="348">
        <v>0</v>
      </c>
      <c r="F270" s="349">
        <v>2736133</v>
      </c>
      <c r="G270" s="271">
        <v>3</v>
      </c>
      <c r="H270" s="214" t="s">
        <v>406</v>
      </c>
      <c r="I270" s="215"/>
      <c r="J270" s="146">
        <v>2736133</v>
      </c>
      <c r="K270" s="88"/>
    </row>
    <row r="271" spans="1:11" s="155" customFormat="1" ht="15">
      <c r="A271" s="253"/>
      <c r="B271" s="362" t="s">
        <v>33</v>
      </c>
      <c r="C271" s="354" t="s">
        <v>34</v>
      </c>
      <c r="D271" s="355">
        <v>539315</v>
      </c>
      <c r="E271" s="355">
        <v>0</v>
      </c>
      <c r="F271" s="356">
        <v>539315</v>
      </c>
      <c r="G271" s="272">
        <v>3</v>
      </c>
      <c r="H271" s="277" t="s">
        <v>377</v>
      </c>
      <c r="I271" s="168" t="s">
        <v>378</v>
      </c>
      <c r="J271" s="169">
        <v>2736133</v>
      </c>
      <c r="K271" s="88"/>
    </row>
    <row r="272" spans="1:11" s="155" customFormat="1" ht="30">
      <c r="A272" s="253"/>
      <c r="B272" s="281" t="s">
        <v>119</v>
      </c>
      <c r="C272" s="179" t="s">
        <v>120</v>
      </c>
      <c r="D272" s="230">
        <v>539315</v>
      </c>
      <c r="E272" s="230">
        <v>0</v>
      </c>
      <c r="F272" s="242">
        <v>539315</v>
      </c>
      <c r="G272" s="272">
        <v>3</v>
      </c>
      <c r="H272" s="121" t="s">
        <v>397</v>
      </c>
      <c r="I272" s="122" t="s">
        <v>304</v>
      </c>
      <c r="J272" s="345">
        <v>539315</v>
      </c>
      <c r="K272" s="88"/>
    </row>
    <row r="273" spans="1:11" s="155" customFormat="1" ht="15">
      <c r="A273" s="253"/>
      <c r="B273" s="357" t="s">
        <v>47</v>
      </c>
      <c r="C273" s="183" t="s">
        <v>48</v>
      </c>
      <c r="D273" s="240">
        <v>2196818</v>
      </c>
      <c r="E273" s="240">
        <v>0</v>
      </c>
      <c r="F273" s="248">
        <v>2196818</v>
      </c>
      <c r="G273" s="272">
        <v>3</v>
      </c>
      <c r="H273" s="121"/>
      <c r="I273" s="122"/>
      <c r="J273" s="345" t="s">
        <v>359</v>
      </c>
      <c r="K273" s="88"/>
    </row>
    <row r="274" spans="1:11" s="155" customFormat="1" ht="15">
      <c r="A274" s="253"/>
      <c r="B274" s="281" t="s">
        <v>69</v>
      </c>
      <c r="C274" s="179" t="s">
        <v>70</v>
      </c>
      <c r="D274" s="230">
        <v>1820787</v>
      </c>
      <c r="E274" s="230">
        <v>0</v>
      </c>
      <c r="F274" s="242">
        <v>1820787</v>
      </c>
      <c r="G274" s="272">
        <v>3</v>
      </c>
      <c r="H274" s="121" t="s">
        <v>397</v>
      </c>
      <c r="I274" s="122" t="s">
        <v>304</v>
      </c>
      <c r="J274" s="345">
        <v>1820787</v>
      </c>
      <c r="K274" s="88"/>
    </row>
    <row r="275" spans="1:11" s="155" customFormat="1" ht="15.75" thickBot="1">
      <c r="A275" s="253"/>
      <c r="B275" s="283" t="s">
        <v>86</v>
      </c>
      <c r="C275" s="351" t="s">
        <v>87</v>
      </c>
      <c r="D275" s="284">
        <v>376031</v>
      </c>
      <c r="E275" s="284">
        <v>0</v>
      </c>
      <c r="F275" s="245">
        <v>376031</v>
      </c>
      <c r="G275" s="273">
        <v>3</v>
      </c>
      <c r="H275" s="285" t="s">
        <v>397</v>
      </c>
      <c r="I275" s="125" t="s">
        <v>304</v>
      </c>
      <c r="J275" s="353">
        <v>376031</v>
      </c>
      <c r="K275" s="88"/>
    </row>
    <row r="276" spans="1:11" s="155" customFormat="1" ht="15.75" thickBot="1">
      <c r="A276" s="253"/>
      <c r="B276" s="184"/>
      <c r="C276" s="123"/>
      <c r="D276" s="243"/>
      <c r="E276" s="241"/>
      <c r="F276" s="236" t="s">
        <v>359</v>
      </c>
      <c r="G276" s="94">
        <v>3</v>
      </c>
      <c r="H276" s="182"/>
      <c r="I276" s="182"/>
      <c r="J276" s="132" t="s">
        <v>359</v>
      </c>
      <c r="K276" s="88"/>
    </row>
    <row r="277" spans="1:11" s="155" customFormat="1" ht="15.75" thickBot="1">
      <c r="A277" s="346" t="s">
        <v>102</v>
      </c>
      <c r="B277" s="347" t="s">
        <v>319</v>
      </c>
      <c r="C277" s="319" t="s">
        <v>327</v>
      </c>
      <c r="D277" s="348">
        <v>104774</v>
      </c>
      <c r="E277" s="348">
        <v>0</v>
      </c>
      <c r="F277" s="349">
        <v>104774</v>
      </c>
      <c r="G277" s="271">
        <v>3</v>
      </c>
      <c r="H277" s="214" t="s">
        <v>406</v>
      </c>
      <c r="I277" s="215"/>
      <c r="J277" s="146">
        <v>104774</v>
      </c>
      <c r="K277" s="88"/>
    </row>
    <row r="278" spans="1:11" s="155" customFormat="1" ht="15">
      <c r="A278" s="253"/>
      <c r="B278" s="277" t="s">
        <v>7</v>
      </c>
      <c r="C278" s="354" t="s">
        <v>8</v>
      </c>
      <c r="D278" s="355">
        <v>104774</v>
      </c>
      <c r="E278" s="355">
        <v>0</v>
      </c>
      <c r="F278" s="356">
        <v>104774</v>
      </c>
      <c r="G278" s="272">
        <v>3</v>
      </c>
      <c r="H278" s="277" t="s">
        <v>377</v>
      </c>
      <c r="I278" s="168" t="s">
        <v>378</v>
      </c>
      <c r="J278" s="169">
        <v>104774</v>
      </c>
      <c r="K278" s="88"/>
    </row>
    <row r="279" spans="1:11" s="155" customFormat="1" ht="15.75" thickBot="1">
      <c r="A279" s="253"/>
      <c r="B279" s="283" t="s">
        <v>157</v>
      </c>
      <c r="C279" s="351" t="s">
        <v>158</v>
      </c>
      <c r="D279" s="284">
        <v>104774</v>
      </c>
      <c r="E279" s="284">
        <v>0</v>
      </c>
      <c r="F279" s="245">
        <v>104774</v>
      </c>
      <c r="G279" s="273">
        <v>3</v>
      </c>
      <c r="H279" s="285" t="s">
        <v>397</v>
      </c>
      <c r="I279" s="125" t="s">
        <v>304</v>
      </c>
      <c r="J279" s="353">
        <v>104774</v>
      </c>
      <c r="K279" s="88"/>
    </row>
    <row r="280" spans="1:11" s="155" customFormat="1" ht="15.75" thickBot="1">
      <c r="A280" s="253"/>
      <c r="B280" s="184"/>
      <c r="C280" s="123"/>
      <c r="D280" s="243"/>
      <c r="E280" s="241"/>
      <c r="F280" s="236" t="s">
        <v>359</v>
      </c>
      <c r="G280" s="94">
        <v>3</v>
      </c>
      <c r="H280" s="109"/>
      <c r="I280" s="109"/>
      <c r="J280" s="198" t="s">
        <v>359</v>
      </c>
      <c r="K280" s="88"/>
    </row>
    <row r="281" spans="1:11" s="155" customFormat="1" ht="26.25" thickBot="1">
      <c r="A281" s="346" t="s">
        <v>102</v>
      </c>
      <c r="B281" s="347" t="s">
        <v>320</v>
      </c>
      <c r="C281" s="328" t="s">
        <v>350</v>
      </c>
      <c r="D281" s="348">
        <v>3472800</v>
      </c>
      <c r="E281" s="348">
        <v>0</v>
      </c>
      <c r="F281" s="349">
        <v>3472800</v>
      </c>
      <c r="G281" s="271">
        <v>3</v>
      </c>
      <c r="H281" s="214" t="s">
        <v>406</v>
      </c>
      <c r="I281" s="215"/>
      <c r="J281" s="146">
        <v>3472800</v>
      </c>
      <c r="K281" s="88"/>
    </row>
    <row r="282" spans="1:11" s="155" customFormat="1" ht="15">
      <c r="A282" s="157"/>
      <c r="B282" s="362" t="s">
        <v>47</v>
      </c>
      <c r="C282" s="354" t="s">
        <v>48</v>
      </c>
      <c r="D282" s="355">
        <v>3472800</v>
      </c>
      <c r="E282" s="355">
        <v>0</v>
      </c>
      <c r="F282" s="356">
        <v>3472800</v>
      </c>
      <c r="G282" s="272">
        <v>3</v>
      </c>
      <c r="H282" s="277" t="s">
        <v>377</v>
      </c>
      <c r="I282" s="168" t="s">
        <v>378</v>
      </c>
      <c r="J282" s="169">
        <v>3472800</v>
      </c>
      <c r="K282" s="88"/>
    </row>
    <row r="283" spans="1:11" s="155" customFormat="1" ht="30.75" thickBot="1">
      <c r="A283" s="157"/>
      <c r="B283" s="283" t="s">
        <v>82</v>
      </c>
      <c r="C283" s="351" t="s">
        <v>83</v>
      </c>
      <c r="D283" s="284">
        <v>3472800</v>
      </c>
      <c r="E283" s="284">
        <v>0</v>
      </c>
      <c r="F283" s="245">
        <v>3472800</v>
      </c>
      <c r="G283" s="273">
        <v>3</v>
      </c>
      <c r="H283" s="285" t="s">
        <v>397</v>
      </c>
      <c r="I283" s="125" t="s">
        <v>304</v>
      </c>
      <c r="J283" s="353">
        <v>3472800</v>
      </c>
      <c r="K283" s="88"/>
    </row>
    <row r="284" spans="1:11" s="155" customFormat="1" ht="15.75" thickBot="1">
      <c r="A284" s="253"/>
      <c r="B284" s="184"/>
      <c r="C284" s="123"/>
      <c r="D284" s="243"/>
      <c r="E284" s="241"/>
      <c r="F284" s="236" t="s">
        <v>359</v>
      </c>
      <c r="G284" s="94">
        <v>3</v>
      </c>
      <c r="H284" s="149"/>
      <c r="I284" s="122"/>
      <c r="J284" s="189" t="s">
        <v>359</v>
      </c>
      <c r="K284" s="88"/>
    </row>
    <row r="285" spans="1:11" s="155" customFormat="1" ht="26.25" thickBot="1">
      <c r="A285" s="365" t="s">
        <v>102</v>
      </c>
      <c r="B285" s="366" t="s">
        <v>444</v>
      </c>
      <c r="C285" s="328" t="s">
        <v>445</v>
      </c>
      <c r="D285" s="348">
        <v>0</v>
      </c>
      <c r="E285" s="348">
        <v>4920000</v>
      </c>
      <c r="F285" s="349">
        <v>4920000</v>
      </c>
      <c r="G285" s="271">
        <v>3</v>
      </c>
      <c r="H285" s="214" t="s">
        <v>406</v>
      </c>
      <c r="I285" s="215"/>
      <c r="J285" s="146">
        <v>4920000</v>
      </c>
      <c r="K285" s="88"/>
    </row>
    <row r="286" spans="1:11" s="155" customFormat="1" ht="15">
      <c r="A286" s="253"/>
      <c r="B286" s="362" t="s">
        <v>47</v>
      </c>
      <c r="C286" s="354" t="s">
        <v>48</v>
      </c>
      <c r="D286" s="355">
        <v>0</v>
      </c>
      <c r="E286" s="355">
        <v>0</v>
      </c>
      <c r="F286" s="356">
        <v>0</v>
      </c>
      <c r="G286" s="272">
        <v>3</v>
      </c>
      <c r="H286" s="314"/>
      <c r="I286" s="315"/>
      <c r="J286" s="352"/>
      <c r="K286" s="88"/>
    </row>
    <row r="287" spans="1:11" s="155" customFormat="1" ht="15">
      <c r="A287" s="253"/>
      <c r="B287" s="357" t="s">
        <v>74</v>
      </c>
      <c r="C287" s="183" t="s">
        <v>75</v>
      </c>
      <c r="D287" s="240">
        <v>0</v>
      </c>
      <c r="E287" s="240">
        <v>4920000</v>
      </c>
      <c r="F287" s="248">
        <v>4920000</v>
      </c>
      <c r="G287" s="272">
        <v>3</v>
      </c>
      <c r="H287" s="117" t="s">
        <v>377</v>
      </c>
      <c r="I287" s="118" t="s">
        <v>378</v>
      </c>
      <c r="J287" s="119">
        <v>4920000</v>
      </c>
      <c r="K287" s="88"/>
    </row>
    <row r="288" spans="1:11" s="155" customFormat="1" ht="15.75" thickBot="1">
      <c r="A288" s="253"/>
      <c r="B288" s="367" t="s">
        <v>103</v>
      </c>
      <c r="C288" s="368" t="s">
        <v>104</v>
      </c>
      <c r="D288" s="244">
        <v>0</v>
      </c>
      <c r="E288" s="244">
        <v>4920000</v>
      </c>
      <c r="F288" s="369">
        <v>4920000</v>
      </c>
      <c r="G288" s="273">
        <v>3</v>
      </c>
      <c r="H288" s="285" t="s">
        <v>397</v>
      </c>
      <c r="I288" s="125" t="s">
        <v>304</v>
      </c>
      <c r="J288" s="353">
        <v>4920000</v>
      </c>
      <c r="K288" s="88"/>
    </row>
    <row r="289" spans="1:11" s="155" customFormat="1" ht="15.75" thickBot="1">
      <c r="A289" s="157"/>
      <c r="B289" s="158"/>
      <c r="C289" s="179"/>
      <c r="D289" s="243"/>
      <c r="E289" s="241"/>
      <c r="F289" s="164" t="s">
        <v>359</v>
      </c>
      <c r="G289" s="94">
        <v>3</v>
      </c>
      <c r="H289" s="182"/>
      <c r="I289" s="182"/>
      <c r="J289" s="132"/>
      <c r="K289" s="88"/>
    </row>
    <row r="290" spans="1:11" s="155" customFormat="1" ht="15.75" thickBot="1">
      <c r="A290" s="370" t="s">
        <v>98</v>
      </c>
      <c r="B290" s="371" t="s">
        <v>78</v>
      </c>
      <c r="C290" s="372" t="s">
        <v>123</v>
      </c>
      <c r="D290" s="373">
        <v>4387843.45</v>
      </c>
      <c r="E290" s="373">
        <v>2778774.74</v>
      </c>
      <c r="F290" s="374">
        <v>7166618.189999999</v>
      </c>
      <c r="G290" s="259">
        <v>3</v>
      </c>
      <c r="H290" s="375"/>
      <c r="I290" s="372" t="s">
        <v>123</v>
      </c>
      <c r="J290" s="374">
        <v>7166618.189999999</v>
      </c>
      <c r="K290" s="88"/>
    </row>
    <row r="291" spans="1:11" s="155" customFormat="1" ht="15.75" thickBot="1">
      <c r="A291" s="157"/>
      <c r="B291" s="172"/>
      <c r="C291" s="252"/>
      <c r="D291" s="163"/>
      <c r="E291" s="163"/>
      <c r="F291" s="163" t="s">
        <v>359</v>
      </c>
      <c r="G291" s="94">
        <v>3</v>
      </c>
      <c r="H291" s="252"/>
      <c r="I291" s="252"/>
      <c r="J291" s="170" t="s">
        <v>359</v>
      </c>
      <c r="K291" s="88"/>
    </row>
    <row r="292" spans="1:11" s="155" customFormat="1" ht="15.75" thickBot="1">
      <c r="A292" s="370" t="s">
        <v>100</v>
      </c>
      <c r="B292" s="371" t="s">
        <v>5</v>
      </c>
      <c r="C292" s="319" t="s">
        <v>424</v>
      </c>
      <c r="D292" s="229">
        <v>1412104.5300000003</v>
      </c>
      <c r="E292" s="229">
        <v>1573571</v>
      </c>
      <c r="F292" s="287">
        <v>2985675.53</v>
      </c>
      <c r="G292" s="271">
        <v>3</v>
      </c>
      <c r="H292" s="214" t="s">
        <v>406</v>
      </c>
      <c r="I292" s="215"/>
      <c r="J292" s="146">
        <v>2985675.53</v>
      </c>
      <c r="K292" s="88"/>
    </row>
    <row r="293" spans="1:11" s="155" customFormat="1" ht="15">
      <c r="A293" s="253"/>
      <c r="B293" s="362" t="s">
        <v>7</v>
      </c>
      <c r="C293" s="354" t="s">
        <v>8</v>
      </c>
      <c r="D293" s="376">
        <v>1412104.5300000003</v>
      </c>
      <c r="E293" s="376">
        <v>1379071</v>
      </c>
      <c r="F293" s="377">
        <v>2791175.53</v>
      </c>
      <c r="G293" s="272">
        <v>3</v>
      </c>
      <c r="H293" s="277" t="s">
        <v>377</v>
      </c>
      <c r="I293" s="168" t="s">
        <v>378</v>
      </c>
      <c r="J293" s="169">
        <v>2985675.53</v>
      </c>
      <c r="K293" s="88"/>
    </row>
    <row r="294" spans="1:11" s="155" customFormat="1" ht="15">
      <c r="A294" s="253"/>
      <c r="B294" s="281" t="s">
        <v>9</v>
      </c>
      <c r="C294" s="179" t="s">
        <v>10</v>
      </c>
      <c r="D294" s="230">
        <v>707953.54</v>
      </c>
      <c r="E294" s="230">
        <v>1006350</v>
      </c>
      <c r="F294" s="242">
        <v>1714303.54</v>
      </c>
      <c r="G294" s="272">
        <v>3</v>
      </c>
      <c r="H294" s="121" t="s">
        <v>379</v>
      </c>
      <c r="I294" s="122" t="s">
        <v>380</v>
      </c>
      <c r="J294" s="345">
        <v>1714303.54</v>
      </c>
      <c r="K294" s="88"/>
    </row>
    <row r="295" spans="1:11" s="155" customFormat="1" ht="15">
      <c r="A295" s="253"/>
      <c r="B295" s="281" t="s">
        <v>11</v>
      </c>
      <c r="C295" s="179" t="s">
        <v>12</v>
      </c>
      <c r="D295" s="230">
        <v>213248.04</v>
      </c>
      <c r="E295" s="230">
        <v>0</v>
      </c>
      <c r="F295" s="242">
        <v>213248.04</v>
      </c>
      <c r="G295" s="272">
        <v>3</v>
      </c>
      <c r="H295" s="121" t="s">
        <v>379</v>
      </c>
      <c r="I295" s="122" t="s">
        <v>380</v>
      </c>
      <c r="J295" s="345">
        <v>213248.04</v>
      </c>
      <c r="K295" s="88"/>
    </row>
    <row r="296" spans="1:11" s="155" customFormat="1" ht="15">
      <c r="A296" s="253"/>
      <c r="B296" s="281" t="s">
        <v>131</v>
      </c>
      <c r="C296" s="179" t="s">
        <v>130</v>
      </c>
      <c r="D296" s="230">
        <v>35448.53</v>
      </c>
      <c r="E296" s="230">
        <v>0</v>
      </c>
      <c r="F296" s="242">
        <v>35448.53</v>
      </c>
      <c r="G296" s="272">
        <v>3</v>
      </c>
      <c r="H296" s="121" t="s">
        <v>379</v>
      </c>
      <c r="I296" s="122" t="s">
        <v>380</v>
      </c>
      <c r="J296" s="345">
        <v>35448.53</v>
      </c>
      <c r="K296" s="88"/>
    </row>
    <row r="297" spans="1:11" s="155" customFormat="1" ht="15">
      <c r="A297" s="253"/>
      <c r="B297" s="281" t="s">
        <v>19</v>
      </c>
      <c r="C297" s="179" t="s">
        <v>20</v>
      </c>
      <c r="D297" s="230">
        <v>12273.54</v>
      </c>
      <c r="E297" s="230">
        <v>140411</v>
      </c>
      <c r="F297" s="242">
        <v>152684.54</v>
      </c>
      <c r="G297" s="272">
        <v>3</v>
      </c>
      <c r="H297" s="121" t="s">
        <v>379</v>
      </c>
      <c r="I297" s="122" t="s">
        <v>380</v>
      </c>
      <c r="J297" s="345">
        <v>152684.54</v>
      </c>
      <c r="K297" s="88"/>
    </row>
    <row r="298" spans="1:11" s="155" customFormat="1" ht="30">
      <c r="A298" s="253"/>
      <c r="B298" s="281" t="s">
        <v>21</v>
      </c>
      <c r="C298" s="179" t="s">
        <v>22</v>
      </c>
      <c r="D298" s="230">
        <v>195659.88</v>
      </c>
      <c r="E298" s="230">
        <v>0</v>
      </c>
      <c r="F298" s="242">
        <v>195659.88</v>
      </c>
      <c r="G298" s="272">
        <v>3</v>
      </c>
      <c r="H298" s="121" t="s">
        <v>379</v>
      </c>
      <c r="I298" s="122" t="s">
        <v>380</v>
      </c>
      <c r="J298" s="345">
        <v>195659.88</v>
      </c>
      <c r="K298" s="88"/>
    </row>
    <row r="299" spans="1:11" s="155" customFormat="1" ht="30">
      <c r="A299" s="253"/>
      <c r="B299" s="281" t="s">
        <v>23</v>
      </c>
      <c r="C299" s="179" t="s">
        <v>155</v>
      </c>
      <c r="D299" s="230">
        <v>119899</v>
      </c>
      <c r="E299" s="230">
        <v>107899</v>
      </c>
      <c r="F299" s="242">
        <v>227798</v>
      </c>
      <c r="G299" s="272">
        <v>3</v>
      </c>
      <c r="H299" s="121" t="s">
        <v>379</v>
      </c>
      <c r="I299" s="122" t="s">
        <v>380</v>
      </c>
      <c r="J299" s="345">
        <v>227798</v>
      </c>
      <c r="K299" s="88"/>
    </row>
    <row r="300" spans="1:11" s="155" customFormat="1" ht="30">
      <c r="A300" s="253"/>
      <c r="B300" s="281" t="s">
        <v>25</v>
      </c>
      <c r="C300" s="179" t="s">
        <v>26</v>
      </c>
      <c r="D300" s="230">
        <v>6330</v>
      </c>
      <c r="E300" s="230">
        <v>7486</v>
      </c>
      <c r="F300" s="242">
        <v>13816</v>
      </c>
      <c r="G300" s="272">
        <v>3</v>
      </c>
      <c r="H300" s="121" t="s">
        <v>379</v>
      </c>
      <c r="I300" s="122" t="s">
        <v>380</v>
      </c>
      <c r="J300" s="345">
        <v>13816</v>
      </c>
      <c r="K300" s="88"/>
    </row>
    <row r="301" spans="1:11" s="155" customFormat="1" ht="45">
      <c r="A301" s="253"/>
      <c r="B301" s="281" t="s">
        <v>27</v>
      </c>
      <c r="C301" s="179" t="s">
        <v>156</v>
      </c>
      <c r="D301" s="230">
        <v>64318</v>
      </c>
      <c r="E301" s="230">
        <v>60728</v>
      </c>
      <c r="F301" s="242">
        <v>125046</v>
      </c>
      <c r="G301" s="272">
        <v>3</v>
      </c>
      <c r="H301" s="121" t="s">
        <v>379</v>
      </c>
      <c r="I301" s="122" t="s">
        <v>380</v>
      </c>
      <c r="J301" s="345">
        <v>125046</v>
      </c>
      <c r="K301" s="88"/>
    </row>
    <row r="302" spans="1:11" s="155" customFormat="1" ht="30">
      <c r="A302" s="253"/>
      <c r="B302" s="281" t="s">
        <v>29</v>
      </c>
      <c r="C302" s="179" t="s">
        <v>30</v>
      </c>
      <c r="D302" s="230">
        <v>37983</v>
      </c>
      <c r="E302" s="230">
        <v>19456</v>
      </c>
      <c r="F302" s="242">
        <v>57439</v>
      </c>
      <c r="G302" s="272">
        <v>3</v>
      </c>
      <c r="H302" s="121" t="s">
        <v>379</v>
      </c>
      <c r="I302" s="122" t="s">
        <v>380</v>
      </c>
      <c r="J302" s="345">
        <v>57439</v>
      </c>
      <c r="K302" s="88"/>
    </row>
    <row r="303" spans="1:11" s="155" customFormat="1" ht="30">
      <c r="A303" s="253"/>
      <c r="B303" s="281" t="s">
        <v>31</v>
      </c>
      <c r="C303" s="179" t="s">
        <v>32</v>
      </c>
      <c r="D303" s="230">
        <v>18991</v>
      </c>
      <c r="E303" s="230">
        <v>36741</v>
      </c>
      <c r="F303" s="242">
        <v>55732</v>
      </c>
      <c r="G303" s="272">
        <v>3</v>
      </c>
      <c r="H303" s="121" t="s">
        <v>379</v>
      </c>
      <c r="I303" s="122" t="s">
        <v>380</v>
      </c>
      <c r="J303" s="345">
        <v>55732</v>
      </c>
      <c r="K303" s="88"/>
    </row>
    <row r="304" spans="1:11" s="155" customFormat="1" ht="15">
      <c r="A304" s="253"/>
      <c r="B304" s="357" t="s">
        <v>33</v>
      </c>
      <c r="C304" s="183" t="s">
        <v>34</v>
      </c>
      <c r="D304" s="249">
        <v>0</v>
      </c>
      <c r="E304" s="249">
        <v>194500</v>
      </c>
      <c r="F304" s="378">
        <v>194500</v>
      </c>
      <c r="G304" s="272">
        <v>3</v>
      </c>
      <c r="H304" s="121"/>
      <c r="I304" s="122"/>
      <c r="J304" s="345"/>
      <c r="K304" s="88"/>
    </row>
    <row r="305" spans="1:11" s="155" customFormat="1" ht="15">
      <c r="A305" s="253"/>
      <c r="B305" s="379" t="s">
        <v>438</v>
      </c>
      <c r="C305" s="224" t="s">
        <v>439</v>
      </c>
      <c r="D305" s="230">
        <v>0</v>
      </c>
      <c r="E305" s="230">
        <v>86500</v>
      </c>
      <c r="F305" s="242">
        <v>86500</v>
      </c>
      <c r="G305" s="272">
        <v>3</v>
      </c>
      <c r="H305" s="121" t="s">
        <v>379</v>
      </c>
      <c r="I305" s="122" t="s">
        <v>380</v>
      </c>
      <c r="J305" s="345">
        <v>86500</v>
      </c>
      <c r="K305" s="88"/>
    </row>
    <row r="306" spans="1:11" s="155" customFormat="1" ht="15.75" thickBot="1">
      <c r="A306" s="253"/>
      <c r="B306" s="380" t="s">
        <v>433</v>
      </c>
      <c r="C306" s="381" t="s">
        <v>440</v>
      </c>
      <c r="D306" s="284">
        <v>0</v>
      </c>
      <c r="E306" s="284">
        <v>108000</v>
      </c>
      <c r="F306" s="245">
        <v>108000</v>
      </c>
      <c r="G306" s="273">
        <v>3</v>
      </c>
      <c r="H306" s="285" t="s">
        <v>379</v>
      </c>
      <c r="I306" s="125" t="s">
        <v>380</v>
      </c>
      <c r="J306" s="353">
        <v>108000</v>
      </c>
      <c r="K306" s="88"/>
    </row>
    <row r="307" spans="1:11" s="155" customFormat="1" ht="15.75" thickBot="1">
      <c r="A307" s="253"/>
      <c r="B307" s="256"/>
      <c r="C307" s="224"/>
      <c r="D307" s="230"/>
      <c r="E307" s="230"/>
      <c r="F307" s="236" t="s">
        <v>359</v>
      </c>
      <c r="G307" s="94"/>
      <c r="H307" s="149"/>
      <c r="I307" s="122"/>
      <c r="J307" s="189" t="s">
        <v>359</v>
      </c>
      <c r="K307" s="88"/>
    </row>
    <row r="308" spans="1:11" s="155" customFormat="1" ht="15.75" thickBot="1">
      <c r="A308" s="370" t="s">
        <v>102</v>
      </c>
      <c r="B308" s="371" t="s">
        <v>51</v>
      </c>
      <c r="C308" s="319" t="s">
        <v>408</v>
      </c>
      <c r="D308" s="229">
        <v>245000</v>
      </c>
      <c r="E308" s="229">
        <v>0</v>
      </c>
      <c r="F308" s="287">
        <v>245000</v>
      </c>
      <c r="G308" s="271">
        <v>3</v>
      </c>
      <c r="H308" s="214" t="s">
        <v>406</v>
      </c>
      <c r="I308" s="215"/>
      <c r="J308" s="146">
        <v>245000</v>
      </c>
      <c r="K308" s="88"/>
    </row>
    <row r="309" spans="1:11" s="155" customFormat="1" ht="15">
      <c r="A309" s="253"/>
      <c r="B309" s="382" t="s">
        <v>33</v>
      </c>
      <c r="C309" s="383" t="s">
        <v>34</v>
      </c>
      <c r="D309" s="384">
        <v>245000</v>
      </c>
      <c r="E309" s="384">
        <v>0</v>
      </c>
      <c r="F309" s="385">
        <v>245000</v>
      </c>
      <c r="G309" s="272">
        <v>3</v>
      </c>
      <c r="H309" s="277" t="s">
        <v>377</v>
      </c>
      <c r="I309" s="168" t="s">
        <v>378</v>
      </c>
      <c r="J309" s="169">
        <v>245000</v>
      </c>
      <c r="K309" s="88"/>
    </row>
    <row r="310" spans="1:11" s="155" customFormat="1" ht="30.75" thickBot="1">
      <c r="A310" s="253"/>
      <c r="B310" s="283" t="s">
        <v>72</v>
      </c>
      <c r="C310" s="351" t="s">
        <v>73</v>
      </c>
      <c r="D310" s="284">
        <v>245000</v>
      </c>
      <c r="E310" s="284">
        <v>0</v>
      </c>
      <c r="F310" s="245">
        <v>245000</v>
      </c>
      <c r="G310" s="273">
        <v>3</v>
      </c>
      <c r="H310" s="285" t="s">
        <v>379</v>
      </c>
      <c r="I310" s="125" t="s">
        <v>380</v>
      </c>
      <c r="J310" s="353">
        <v>245000</v>
      </c>
      <c r="K310" s="88"/>
    </row>
    <row r="311" spans="1:11" s="155" customFormat="1" ht="15.75" thickBot="1">
      <c r="A311" s="253"/>
      <c r="B311" s="158"/>
      <c r="C311" s="123"/>
      <c r="D311" s="230"/>
      <c r="E311" s="241"/>
      <c r="F311" s="236" t="s">
        <v>359</v>
      </c>
      <c r="G311" s="94">
        <v>3</v>
      </c>
      <c r="H311" s="159"/>
      <c r="I311" s="159"/>
      <c r="J311" s="198" t="s">
        <v>359</v>
      </c>
      <c r="K311" s="88"/>
    </row>
    <row r="312" spans="1:11" s="155" customFormat="1" ht="15.75" thickBot="1">
      <c r="A312" s="370" t="s">
        <v>102</v>
      </c>
      <c r="B312" s="371" t="s">
        <v>67</v>
      </c>
      <c r="C312" s="319" t="s">
        <v>409</v>
      </c>
      <c r="D312" s="229">
        <v>847000</v>
      </c>
      <c r="E312" s="229">
        <v>0</v>
      </c>
      <c r="F312" s="287">
        <v>847000</v>
      </c>
      <c r="G312" s="271">
        <v>3</v>
      </c>
      <c r="H312" s="214" t="s">
        <v>406</v>
      </c>
      <c r="I312" s="215"/>
      <c r="J312" s="146">
        <v>847000</v>
      </c>
      <c r="K312" s="88"/>
    </row>
    <row r="313" spans="1:11" s="155" customFormat="1" ht="15">
      <c r="A313" s="253"/>
      <c r="B313" s="382" t="s">
        <v>33</v>
      </c>
      <c r="C313" s="383" t="s">
        <v>34</v>
      </c>
      <c r="D313" s="384">
        <v>847000</v>
      </c>
      <c r="E313" s="384">
        <v>0</v>
      </c>
      <c r="F313" s="385">
        <v>847000</v>
      </c>
      <c r="G313" s="272">
        <v>3</v>
      </c>
      <c r="H313" s="277" t="s">
        <v>377</v>
      </c>
      <c r="I313" s="168" t="s">
        <v>378</v>
      </c>
      <c r="J313" s="169">
        <v>847000</v>
      </c>
      <c r="K313" s="88"/>
    </row>
    <row r="314" spans="1:11" s="155" customFormat="1" ht="15">
      <c r="A314" s="253"/>
      <c r="B314" s="281" t="s">
        <v>105</v>
      </c>
      <c r="C314" s="179" t="s">
        <v>106</v>
      </c>
      <c r="D314" s="230">
        <v>672000</v>
      </c>
      <c r="E314" s="230">
        <v>0</v>
      </c>
      <c r="F314" s="242">
        <v>672000</v>
      </c>
      <c r="G314" s="272">
        <v>3</v>
      </c>
      <c r="H314" s="121" t="s">
        <v>379</v>
      </c>
      <c r="I314" s="122" t="s">
        <v>380</v>
      </c>
      <c r="J314" s="345">
        <v>672000</v>
      </c>
      <c r="K314" s="88"/>
    </row>
    <row r="315" spans="1:11" s="155" customFormat="1" ht="30.75" thickBot="1">
      <c r="A315" s="253"/>
      <c r="B315" s="283" t="s">
        <v>72</v>
      </c>
      <c r="C315" s="351" t="s">
        <v>73</v>
      </c>
      <c r="D315" s="284">
        <v>175000</v>
      </c>
      <c r="E315" s="284">
        <v>0</v>
      </c>
      <c r="F315" s="245">
        <v>175000</v>
      </c>
      <c r="G315" s="273">
        <v>3</v>
      </c>
      <c r="H315" s="285" t="s">
        <v>379</v>
      </c>
      <c r="I315" s="125" t="s">
        <v>380</v>
      </c>
      <c r="J315" s="353">
        <v>175000</v>
      </c>
      <c r="K315" s="88"/>
    </row>
    <row r="316" spans="1:11" s="155" customFormat="1" ht="15.75" thickBot="1">
      <c r="A316" s="253"/>
      <c r="B316" s="158"/>
      <c r="C316" s="179"/>
      <c r="D316" s="230"/>
      <c r="E316" s="230"/>
      <c r="F316" s="236" t="s">
        <v>359</v>
      </c>
      <c r="G316" s="94"/>
      <c r="H316" s="149"/>
      <c r="I316" s="122"/>
      <c r="J316" s="189" t="s">
        <v>359</v>
      </c>
      <c r="K316" s="88"/>
    </row>
    <row r="317" spans="1:11" s="155" customFormat="1" ht="26.25" thickBot="1">
      <c r="A317" s="370" t="s">
        <v>102</v>
      </c>
      <c r="B317" s="371" t="s">
        <v>92</v>
      </c>
      <c r="C317" s="328" t="s">
        <v>360</v>
      </c>
      <c r="D317" s="218">
        <v>358087.5</v>
      </c>
      <c r="E317" s="218">
        <v>0</v>
      </c>
      <c r="F317" s="219">
        <v>358087.5</v>
      </c>
      <c r="G317" s="94">
        <v>3</v>
      </c>
      <c r="H317" s="214" t="s">
        <v>406</v>
      </c>
      <c r="I317" s="215"/>
      <c r="J317" s="146">
        <v>358087.5</v>
      </c>
      <c r="K317" s="88"/>
    </row>
    <row r="318" spans="1:11" s="155" customFormat="1" ht="15">
      <c r="A318" s="253"/>
      <c r="B318" s="362" t="s">
        <v>33</v>
      </c>
      <c r="C318" s="354" t="s">
        <v>34</v>
      </c>
      <c r="D318" s="355">
        <v>0</v>
      </c>
      <c r="E318" s="355">
        <v>0</v>
      </c>
      <c r="F318" s="356">
        <v>0</v>
      </c>
      <c r="G318" s="94">
        <v>3</v>
      </c>
      <c r="H318" s="388"/>
      <c r="I318" s="389"/>
      <c r="J318" s="390"/>
      <c r="K318" s="88"/>
    </row>
    <row r="319" spans="1:11" s="155" customFormat="1" ht="15">
      <c r="A319" s="253"/>
      <c r="B319" s="357" t="s">
        <v>115</v>
      </c>
      <c r="C319" s="183" t="s">
        <v>116</v>
      </c>
      <c r="D319" s="240">
        <v>20704</v>
      </c>
      <c r="E319" s="240">
        <v>0</v>
      </c>
      <c r="F319" s="248">
        <v>20704</v>
      </c>
      <c r="G319" s="94">
        <v>3</v>
      </c>
      <c r="H319" s="117" t="s">
        <v>390</v>
      </c>
      <c r="I319" s="118" t="s">
        <v>391</v>
      </c>
      <c r="J319" s="119">
        <v>20704</v>
      </c>
      <c r="K319" s="88"/>
    </row>
    <row r="320" spans="1:11" s="155" customFormat="1" ht="25.5">
      <c r="A320" s="253"/>
      <c r="B320" s="358" t="s">
        <v>117</v>
      </c>
      <c r="C320" s="180" t="s">
        <v>118</v>
      </c>
      <c r="D320" s="230">
        <v>20704</v>
      </c>
      <c r="E320" s="230">
        <v>0</v>
      </c>
      <c r="F320" s="242">
        <v>20704</v>
      </c>
      <c r="G320" s="94">
        <v>3</v>
      </c>
      <c r="H320" s="363" t="s">
        <v>392</v>
      </c>
      <c r="I320" s="150" t="s">
        <v>393</v>
      </c>
      <c r="J320" s="345">
        <v>20704</v>
      </c>
      <c r="K320" s="88"/>
    </row>
    <row r="321" spans="1:11" s="155" customFormat="1" ht="15">
      <c r="A321" s="253"/>
      <c r="B321" s="357" t="s">
        <v>159</v>
      </c>
      <c r="C321" s="183" t="s">
        <v>160</v>
      </c>
      <c r="D321" s="249">
        <v>337383.5</v>
      </c>
      <c r="E321" s="249">
        <v>0</v>
      </c>
      <c r="F321" s="248">
        <v>337383.5</v>
      </c>
      <c r="G321" s="94">
        <v>3</v>
      </c>
      <c r="H321" s="117" t="s">
        <v>399</v>
      </c>
      <c r="I321" s="118" t="s">
        <v>400</v>
      </c>
      <c r="J321" s="119">
        <v>337383.5</v>
      </c>
      <c r="K321" s="88"/>
    </row>
    <row r="322" spans="1:11" s="155" customFormat="1" ht="26.25" thickBot="1">
      <c r="A322" s="253"/>
      <c r="B322" s="359" t="s">
        <v>161</v>
      </c>
      <c r="C322" s="387" t="s">
        <v>162</v>
      </c>
      <c r="D322" s="284">
        <v>337383.5</v>
      </c>
      <c r="E322" s="284">
        <v>0</v>
      </c>
      <c r="F322" s="245">
        <v>337383.5</v>
      </c>
      <c r="G322" s="94">
        <v>3</v>
      </c>
      <c r="H322" s="285" t="s">
        <v>401</v>
      </c>
      <c r="I322" s="125" t="s">
        <v>402</v>
      </c>
      <c r="J322" s="353">
        <v>337383.5</v>
      </c>
      <c r="K322" s="88"/>
    </row>
    <row r="323" spans="1:11" s="155" customFormat="1" ht="15.75" thickBot="1">
      <c r="A323" s="253"/>
      <c r="B323" s="158"/>
      <c r="C323" s="123"/>
      <c r="D323" s="230"/>
      <c r="E323" s="241"/>
      <c r="F323" s="236" t="s">
        <v>359</v>
      </c>
      <c r="G323" s="94">
        <v>3</v>
      </c>
      <c r="H323" s="159"/>
      <c r="I323" s="159"/>
      <c r="J323" s="198" t="s">
        <v>359</v>
      </c>
      <c r="K323" s="88"/>
    </row>
    <row r="324" spans="1:11" s="155" customFormat="1" ht="15.75" thickBot="1">
      <c r="A324" s="370" t="s">
        <v>102</v>
      </c>
      <c r="B324" s="371" t="s">
        <v>323</v>
      </c>
      <c r="C324" s="328" t="s">
        <v>364</v>
      </c>
      <c r="D324" s="218">
        <v>823680</v>
      </c>
      <c r="E324" s="218">
        <v>0</v>
      </c>
      <c r="F324" s="219">
        <v>823680</v>
      </c>
      <c r="G324" s="271">
        <v>3</v>
      </c>
      <c r="H324" s="214" t="s">
        <v>406</v>
      </c>
      <c r="I324" s="215"/>
      <c r="J324" s="146">
        <v>823680</v>
      </c>
      <c r="K324" s="88"/>
    </row>
    <row r="325" spans="1:11" s="155" customFormat="1" ht="15">
      <c r="A325" s="253"/>
      <c r="B325" s="362" t="s">
        <v>74</v>
      </c>
      <c r="C325" s="354" t="s">
        <v>75</v>
      </c>
      <c r="D325" s="376">
        <v>823680</v>
      </c>
      <c r="E325" s="376">
        <v>0</v>
      </c>
      <c r="F325" s="377">
        <v>823680</v>
      </c>
      <c r="G325" s="272">
        <v>3</v>
      </c>
      <c r="H325" s="277" t="s">
        <v>377</v>
      </c>
      <c r="I325" s="168" t="s">
        <v>378</v>
      </c>
      <c r="J325" s="169">
        <v>823680</v>
      </c>
      <c r="K325" s="88"/>
    </row>
    <row r="326" spans="1:11" s="155" customFormat="1" ht="15.75" thickBot="1">
      <c r="A326" s="253"/>
      <c r="B326" s="359" t="s">
        <v>311</v>
      </c>
      <c r="C326" s="387" t="s">
        <v>312</v>
      </c>
      <c r="D326" s="244">
        <v>823680</v>
      </c>
      <c r="E326" s="234">
        <v>0</v>
      </c>
      <c r="F326" s="245">
        <v>823680</v>
      </c>
      <c r="G326" s="273">
        <v>3</v>
      </c>
      <c r="H326" s="285" t="s">
        <v>379</v>
      </c>
      <c r="I326" s="125" t="s">
        <v>380</v>
      </c>
      <c r="J326" s="353">
        <v>823680</v>
      </c>
      <c r="K326" s="88"/>
    </row>
    <row r="327" spans="1:11" s="155" customFormat="1" ht="15.75" thickBot="1">
      <c r="A327" s="253"/>
      <c r="B327" s="158"/>
      <c r="C327" s="123"/>
      <c r="D327" s="230"/>
      <c r="E327" s="241"/>
      <c r="F327" s="236" t="s">
        <v>359</v>
      </c>
      <c r="G327" s="94">
        <v>3</v>
      </c>
      <c r="H327" s="159"/>
      <c r="I327" s="159"/>
      <c r="J327" s="198" t="s">
        <v>359</v>
      </c>
      <c r="K327" s="88"/>
    </row>
    <row r="328" spans="1:11" s="155" customFormat="1" ht="26.25" thickBot="1">
      <c r="A328" s="370" t="s">
        <v>102</v>
      </c>
      <c r="B328" s="371" t="s">
        <v>322</v>
      </c>
      <c r="C328" s="328" t="s">
        <v>351</v>
      </c>
      <c r="D328" s="218">
        <v>701971.42</v>
      </c>
      <c r="E328" s="218">
        <v>0</v>
      </c>
      <c r="F328" s="219">
        <v>701971.42</v>
      </c>
      <c r="G328" s="271">
        <v>3</v>
      </c>
      <c r="H328" s="214" t="s">
        <v>406</v>
      </c>
      <c r="I328" s="215"/>
      <c r="J328" s="146">
        <v>701971.42</v>
      </c>
      <c r="K328" s="88"/>
    </row>
    <row r="329" spans="1:11" s="155" customFormat="1" ht="15">
      <c r="A329" s="253"/>
      <c r="B329" s="362" t="s">
        <v>115</v>
      </c>
      <c r="C329" s="354" t="s">
        <v>116</v>
      </c>
      <c r="D329" s="355">
        <v>40587.42</v>
      </c>
      <c r="E329" s="355">
        <v>0</v>
      </c>
      <c r="F329" s="356">
        <v>40587.42</v>
      </c>
      <c r="G329" s="272">
        <v>3</v>
      </c>
      <c r="H329" s="277" t="s">
        <v>390</v>
      </c>
      <c r="I329" s="168" t="s">
        <v>391</v>
      </c>
      <c r="J329" s="169">
        <v>40587.42</v>
      </c>
      <c r="K329" s="88"/>
    </row>
    <row r="330" spans="1:11" s="155" customFormat="1" ht="25.5">
      <c r="A330" s="253"/>
      <c r="B330" s="358" t="s">
        <v>117</v>
      </c>
      <c r="C330" s="180" t="s">
        <v>118</v>
      </c>
      <c r="D330" s="230">
        <v>40587.42</v>
      </c>
      <c r="E330" s="230">
        <v>0</v>
      </c>
      <c r="F330" s="242">
        <v>40587.42</v>
      </c>
      <c r="G330" s="272">
        <v>3</v>
      </c>
      <c r="H330" s="363" t="s">
        <v>392</v>
      </c>
      <c r="I330" s="150" t="s">
        <v>393</v>
      </c>
      <c r="J330" s="345">
        <v>40587.42</v>
      </c>
      <c r="K330" s="88"/>
    </row>
    <row r="331" spans="1:11" s="155" customFormat="1" ht="15">
      <c r="A331" s="253"/>
      <c r="B331" s="357" t="s">
        <v>159</v>
      </c>
      <c r="C331" s="183" t="s">
        <v>160</v>
      </c>
      <c r="D331" s="249">
        <v>661384</v>
      </c>
      <c r="E331" s="249">
        <v>0</v>
      </c>
      <c r="F331" s="248">
        <v>661384</v>
      </c>
      <c r="G331" s="272">
        <v>3</v>
      </c>
      <c r="H331" s="117" t="s">
        <v>399</v>
      </c>
      <c r="I331" s="118" t="s">
        <v>400</v>
      </c>
      <c r="J331" s="119">
        <v>661384</v>
      </c>
      <c r="K331" s="88"/>
    </row>
    <row r="332" spans="1:11" s="155" customFormat="1" ht="26.25" thickBot="1">
      <c r="A332" s="253"/>
      <c r="B332" s="359" t="s">
        <v>161</v>
      </c>
      <c r="C332" s="387" t="s">
        <v>162</v>
      </c>
      <c r="D332" s="284">
        <v>661384</v>
      </c>
      <c r="E332" s="284">
        <v>0</v>
      </c>
      <c r="F332" s="245">
        <v>661384</v>
      </c>
      <c r="G332" s="273">
        <v>3</v>
      </c>
      <c r="H332" s="285" t="s">
        <v>401</v>
      </c>
      <c r="I332" s="125" t="s">
        <v>402</v>
      </c>
      <c r="J332" s="353">
        <v>661384</v>
      </c>
      <c r="K332" s="88"/>
    </row>
    <row r="333" spans="1:11" s="155" customFormat="1" ht="15.75" thickBot="1">
      <c r="A333" s="253"/>
      <c r="B333" s="158"/>
      <c r="C333" s="123"/>
      <c r="D333" s="230"/>
      <c r="E333" s="241"/>
      <c r="F333" s="236" t="s">
        <v>359</v>
      </c>
      <c r="G333" s="94">
        <v>3</v>
      </c>
      <c r="H333" s="187"/>
      <c r="I333" s="188"/>
      <c r="J333" s="132" t="s">
        <v>359</v>
      </c>
      <c r="K333" s="88"/>
    </row>
    <row r="334" spans="1:11" s="155" customFormat="1" ht="26.25" thickBot="1">
      <c r="A334" s="346" t="s">
        <v>102</v>
      </c>
      <c r="B334" s="347" t="s">
        <v>446</v>
      </c>
      <c r="C334" s="328" t="s">
        <v>407</v>
      </c>
      <c r="D334" s="348">
        <v>0</v>
      </c>
      <c r="E334" s="348">
        <v>391261.14</v>
      </c>
      <c r="F334" s="349">
        <v>391261.14</v>
      </c>
      <c r="G334" s="271">
        <v>3</v>
      </c>
      <c r="H334" s="214" t="s">
        <v>406</v>
      </c>
      <c r="I334" s="215"/>
      <c r="J334" s="146">
        <v>391261.14</v>
      </c>
      <c r="K334" s="88"/>
    </row>
    <row r="335" spans="1:11" s="155" customFormat="1" ht="15">
      <c r="A335" s="253"/>
      <c r="B335" s="362" t="s">
        <v>47</v>
      </c>
      <c r="C335" s="354" t="s">
        <v>48</v>
      </c>
      <c r="D335" s="355">
        <v>0</v>
      </c>
      <c r="E335" s="355">
        <v>391261.14</v>
      </c>
      <c r="F335" s="356">
        <v>391261.14</v>
      </c>
      <c r="G335" s="272">
        <v>3</v>
      </c>
      <c r="H335" s="277" t="s">
        <v>377</v>
      </c>
      <c r="I335" s="168" t="s">
        <v>378</v>
      </c>
      <c r="J335" s="169">
        <v>391261.14</v>
      </c>
      <c r="K335" s="88"/>
    </row>
    <row r="336" spans="1:11" s="155" customFormat="1" ht="15.75" thickBot="1">
      <c r="A336" s="253"/>
      <c r="B336" s="359" t="s">
        <v>69</v>
      </c>
      <c r="C336" s="387" t="s">
        <v>70</v>
      </c>
      <c r="D336" s="284">
        <v>0</v>
      </c>
      <c r="E336" s="284">
        <v>391261.14</v>
      </c>
      <c r="F336" s="245">
        <v>391261.14</v>
      </c>
      <c r="G336" s="273">
        <v>3</v>
      </c>
      <c r="H336" s="285" t="s">
        <v>379</v>
      </c>
      <c r="I336" s="125" t="s">
        <v>380</v>
      </c>
      <c r="J336" s="353">
        <v>391261.14</v>
      </c>
      <c r="K336" s="88"/>
    </row>
    <row r="337" spans="1:11" s="155" customFormat="1" ht="15.75" thickBot="1">
      <c r="A337" s="253"/>
      <c r="B337" s="158"/>
      <c r="C337" s="123"/>
      <c r="D337" s="230"/>
      <c r="E337" s="241"/>
      <c r="F337" s="236" t="s">
        <v>359</v>
      </c>
      <c r="G337" s="94">
        <v>3</v>
      </c>
      <c r="H337" s="159"/>
      <c r="I337" s="159"/>
      <c r="J337" s="198" t="s">
        <v>359</v>
      </c>
      <c r="K337" s="88"/>
    </row>
    <row r="338" spans="1:11" s="155" customFormat="1" ht="15.75" thickBot="1">
      <c r="A338" s="346" t="s">
        <v>102</v>
      </c>
      <c r="B338" s="347" t="s">
        <v>446</v>
      </c>
      <c r="C338" s="328" t="s">
        <v>447</v>
      </c>
      <c r="D338" s="218">
        <v>0</v>
      </c>
      <c r="E338" s="218">
        <v>813942.6</v>
      </c>
      <c r="F338" s="349">
        <v>813942.6</v>
      </c>
      <c r="G338" s="271">
        <v>3</v>
      </c>
      <c r="H338" s="214" t="s">
        <v>406</v>
      </c>
      <c r="I338" s="215"/>
      <c r="J338" s="146">
        <v>813942.6</v>
      </c>
      <c r="K338" s="88"/>
    </row>
    <row r="339" spans="1:11" s="155" customFormat="1" ht="15">
      <c r="A339" s="253"/>
      <c r="B339" s="382" t="s">
        <v>47</v>
      </c>
      <c r="C339" s="383" t="s">
        <v>419</v>
      </c>
      <c r="D339" s="384">
        <v>0</v>
      </c>
      <c r="E339" s="384">
        <v>420442.6</v>
      </c>
      <c r="F339" s="385">
        <v>420442.6</v>
      </c>
      <c r="G339" s="272">
        <v>3</v>
      </c>
      <c r="H339" s="277" t="s">
        <v>377</v>
      </c>
      <c r="I339" s="168" t="s">
        <v>378</v>
      </c>
      <c r="J339" s="169">
        <v>813942.6</v>
      </c>
      <c r="K339" s="88"/>
    </row>
    <row r="340" spans="1:11" s="155" customFormat="1" ht="30">
      <c r="A340" s="253"/>
      <c r="B340" s="281" t="s">
        <v>109</v>
      </c>
      <c r="C340" s="179" t="s">
        <v>83</v>
      </c>
      <c r="D340" s="243">
        <v>0</v>
      </c>
      <c r="E340" s="230">
        <v>95575.35</v>
      </c>
      <c r="F340" s="247">
        <v>95575.35</v>
      </c>
      <c r="G340" s="272">
        <v>3</v>
      </c>
      <c r="H340" s="121" t="s">
        <v>379</v>
      </c>
      <c r="I340" s="122" t="s">
        <v>380</v>
      </c>
      <c r="J340" s="345">
        <v>95575.35</v>
      </c>
      <c r="K340" s="88"/>
    </row>
    <row r="341" spans="1:11" s="155" customFormat="1" ht="15">
      <c r="A341" s="253"/>
      <c r="B341" s="292" t="s">
        <v>84</v>
      </c>
      <c r="C341" s="206" t="s">
        <v>85</v>
      </c>
      <c r="D341" s="243"/>
      <c r="E341" s="230">
        <v>324867.25</v>
      </c>
      <c r="F341" s="247">
        <v>324867.25</v>
      </c>
      <c r="G341" s="272">
        <v>3</v>
      </c>
      <c r="H341" s="121" t="s">
        <v>379</v>
      </c>
      <c r="I341" s="122" t="s">
        <v>380</v>
      </c>
      <c r="J341" s="345">
        <v>324867.25</v>
      </c>
      <c r="K341" s="88"/>
    </row>
    <row r="342" spans="1:11" s="155" customFormat="1" ht="15">
      <c r="A342" s="253"/>
      <c r="B342" s="392" t="s">
        <v>74</v>
      </c>
      <c r="C342" s="204" t="s">
        <v>75</v>
      </c>
      <c r="D342" s="233">
        <v>0</v>
      </c>
      <c r="E342" s="233">
        <v>393500</v>
      </c>
      <c r="F342" s="393">
        <v>393500</v>
      </c>
      <c r="G342" s="272">
        <v>3</v>
      </c>
      <c r="H342" s="394"/>
      <c r="I342" s="159"/>
      <c r="J342" s="186" t="s">
        <v>359</v>
      </c>
      <c r="K342" s="88"/>
    </row>
    <row r="343" spans="1:11" s="155" customFormat="1" ht="15.75" thickBot="1">
      <c r="A343" s="253"/>
      <c r="B343" s="364" t="s">
        <v>103</v>
      </c>
      <c r="C343" s="166" t="s">
        <v>104</v>
      </c>
      <c r="D343" s="244">
        <v>0</v>
      </c>
      <c r="E343" s="234">
        <v>393500</v>
      </c>
      <c r="F343" s="245">
        <v>393500</v>
      </c>
      <c r="G343" s="273">
        <v>3</v>
      </c>
      <c r="H343" s="147" t="s">
        <v>397</v>
      </c>
      <c r="I343" s="148" t="s">
        <v>304</v>
      </c>
      <c r="J343" s="353">
        <v>393500</v>
      </c>
      <c r="K343" s="88"/>
    </row>
    <row r="344" spans="1:11" s="155" customFormat="1" ht="15.75" thickBot="1">
      <c r="A344" s="386"/>
      <c r="B344" s="167"/>
      <c r="C344" s="120"/>
      <c r="D344" s="235"/>
      <c r="E344" s="241"/>
      <c r="F344" s="236" t="s">
        <v>359</v>
      </c>
      <c r="G344" s="94">
        <v>3</v>
      </c>
      <c r="H344" s="159"/>
      <c r="I344" s="159"/>
      <c r="J344" s="198" t="s">
        <v>359</v>
      </c>
      <c r="K344" s="88"/>
    </row>
    <row r="345" spans="1:11" s="155" customFormat="1" ht="15.75" thickBot="1">
      <c r="A345" s="395"/>
      <c r="B345" s="396"/>
      <c r="C345" s="397" t="s">
        <v>128</v>
      </c>
      <c r="D345" s="300">
        <v>42645710.71</v>
      </c>
      <c r="E345" s="300">
        <v>10134173.04</v>
      </c>
      <c r="F345" s="326">
        <v>52779883.74999999</v>
      </c>
      <c r="G345" s="259">
        <v>3</v>
      </c>
      <c r="H345" s="397"/>
      <c r="I345" s="397" t="s">
        <v>128</v>
      </c>
      <c r="J345" s="139">
        <v>52779883.74999999</v>
      </c>
      <c r="K345" s="88"/>
    </row>
    <row r="346" spans="1:11" s="155" customFormat="1" ht="15.75" thickBot="1">
      <c r="A346" s="140"/>
      <c r="B346" s="141"/>
      <c r="C346" s="140"/>
      <c r="D346" s="226"/>
      <c r="E346" s="129"/>
      <c r="F346" s="134" t="s">
        <v>359</v>
      </c>
      <c r="G346" s="391" t="s">
        <v>359</v>
      </c>
      <c r="H346" s="109"/>
      <c r="I346" s="109"/>
      <c r="J346" s="198" t="s">
        <v>359</v>
      </c>
      <c r="K346" s="88"/>
    </row>
    <row r="347" spans="1:11" ht="15.75" thickBot="1">
      <c r="A347" s="191" t="s">
        <v>129</v>
      </c>
      <c r="B347" s="192"/>
      <c r="C347" s="192"/>
      <c r="D347" s="398">
        <v>75387558.58</v>
      </c>
      <c r="E347" s="398">
        <v>17627993.689999998</v>
      </c>
      <c r="F347" s="250">
        <v>93015552.27</v>
      </c>
      <c r="G347" s="259">
        <v>5</v>
      </c>
      <c r="H347" s="191" t="s">
        <v>129</v>
      </c>
      <c r="I347" s="399"/>
      <c r="J347" s="199">
        <v>93015552.27000001</v>
      </c>
      <c r="K347" s="88"/>
    </row>
    <row r="348" spans="8:11" ht="15">
      <c r="H348" s="190"/>
      <c r="I348" s="190"/>
      <c r="J348" s="190"/>
      <c r="K348" s="88"/>
    </row>
    <row r="349" spans="2:11" ht="15">
      <c r="B349" s="194" t="s">
        <v>166</v>
      </c>
      <c r="C349" s="195"/>
      <c r="D349" s="251">
        <v>44806</v>
      </c>
      <c r="H349" s="190"/>
      <c r="I349" s="190"/>
      <c r="J349" s="190"/>
      <c r="K349" s="88"/>
    </row>
    <row r="350" spans="4:11" ht="15">
      <c r="D350" s="96"/>
      <c r="H350" s="190"/>
      <c r="I350" s="190"/>
      <c r="J350" s="190"/>
      <c r="K350" s="88"/>
    </row>
    <row r="351" spans="8:11" ht="15">
      <c r="H351" s="190"/>
      <c r="I351" s="190"/>
      <c r="J351" s="190"/>
      <c r="K351" s="88"/>
    </row>
    <row r="352" spans="8:11" ht="15">
      <c r="H352" s="190"/>
      <c r="I352" s="190"/>
      <c r="J352" s="190"/>
      <c r="K352" s="88"/>
    </row>
    <row r="353" spans="8:11" ht="15">
      <c r="H353" s="190"/>
      <c r="I353" s="190"/>
      <c r="J353" s="190"/>
      <c r="K353" s="88"/>
    </row>
    <row r="354" spans="8:11" ht="15">
      <c r="H354" s="190"/>
      <c r="I354" s="190"/>
      <c r="J354" s="190"/>
      <c r="K354" s="88"/>
    </row>
    <row r="355" ht="15">
      <c r="K355" s="88"/>
    </row>
    <row r="356" ht="15">
      <c r="K356" s="88"/>
    </row>
    <row r="357" ht="15">
      <c r="K357" s="88"/>
    </row>
    <row r="358" ht="15">
      <c r="K358" s="88"/>
    </row>
    <row r="359" ht="15">
      <c r="K359" s="88"/>
    </row>
    <row r="360" ht="15">
      <c r="K360" s="88"/>
    </row>
    <row r="361" ht="15">
      <c r="K361" s="88"/>
    </row>
    <row r="362" ht="15">
      <c r="K362" s="88"/>
    </row>
    <row r="363" ht="15">
      <c r="K363" s="88"/>
    </row>
    <row r="364" ht="15">
      <c r="K364" s="88"/>
    </row>
    <row r="365" ht="15">
      <c r="K365" s="88"/>
    </row>
    <row r="366" ht="15">
      <c r="K366" s="88"/>
    </row>
    <row r="367" ht="15">
      <c r="K367" s="88"/>
    </row>
    <row r="368" ht="15">
      <c r="K368" s="88"/>
    </row>
    <row r="369" ht="15">
      <c r="K369" s="88"/>
    </row>
    <row r="370" ht="15">
      <c r="K370" s="88"/>
    </row>
    <row r="371" ht="15">
      <c r="K371" s="88"/>
    </row>
    <row r="372" ht="15">
      <c r="K372" s="88"/>
    </row>
    <row r="373" ht="15">
      <c r="K373" s="88"/>
    </row>
    <row r="374" ht="15">
      <c r="K374" s="88"/>
    </row>
    <row r="375" ht="15">
      <c r="K375" s="88"/>
    </row>
    <row r="376" ht="15">
      <c r="K376" s="88"/>
    </row>
    <row r="377" ht="15">
      <c r="K377" s="88"/>
    </row>
    <row r="378" ht="15">
      <c r="K378" s="88"/>
    </row>
    <row r="379" ht="15">
      <c r="K379" s="88"/>
    </row>
    <row r="380" ht="15">
      <c r="K380" s="88"/>
    </row>
    <row r="381" ht="15">
      <c r="K381" s="88"/>
    </row>
    <row r="382" ht="15">
      <c r="K382" s="88"/>
    </row>
    <row r="383" ht="15">
      <c r="K383" s="88"/>
    </row>
    <row r="384" ht="15">
      <c r="K384" s="88"/>
    </row>
    <row r="385" ht="15">
      <c r="K385" s="88"/>
    </row>
    <row r="386" ht="15">
      <c r="K386" s="88"/>
    </row>
    <row r="387" ht="15">
      <c r="K387" s="88"/>
    </row>
    <row r="388" ht="15">
      <c r="K388" s="88"/>
    </row>
    <row r="389" ht="15">
      <c r="K389" s="88"/>
    </row>
    <row r="390" ht="15">
      <c r="K390" s="88"/>
    </row>
    <row r="391" ht="15">
      <c r="K391" s="88"/>
    </row>
    <row r="392" ht="15">
      <c r="K392" s="88"/>
    </row>
    <row r="393" ht="15">
      <c r="K393" s="88"/>
    </row>
    <row r="394" ht="15">
      <c r="K394" s="88"/>
    </row>
    <row r="395" ht="15">
      <c r="K395" s="88"/>
    </row>
    <row r="396" ht="15">
      <c r="K396" s="88"/>
    </row>
    <row r="397" ht="15">
      <c r="K397" s="88"/>
    </row>
    <row r="398" ht="15">
      <c r="K398" s="88"/>
    </row>
    <row r="399" ht="15">
      <c r="K399" s="88"/>
    </row>
    <row r="400" ht="15">
      <c r="K400" s="88"/>
    </row>
    <row r="401" ht="15">
      <c r="K401" s="88"/>
    </row>
    <row r="402" ht="15">
      <c r="K402" s="88"/>
    </row>
    <row r="403" ht="15">
      <c r="K403" s="88"/>
    </row>
    <row r="404" ht="15">
      <c r="K404" s="88"/>
    </row>
    <row r="405" ht="15">
      <c r="K405" s="88"/>
    </row>
    <row r="406" ht="15">
      <c r="K406" s="88"/>
    </row>
    <row r="407" ht="15">
      <c r="K407" s="88"/>
    </row>
    <row r="408" ht="15">
      <c r="K408" s="88"/>
    </row>
    <row r="409" ht="15">
      <c r="K409" s="88"/>
    </row>
    <row r="410" ht="15">
      <c r="K410" s="88"/>
    </row>
    <row r="411" ht="15">
      <c r="K411" s="88"/>
    </row>
    <row r="412" ht="15">
      <c r="K412" s="88"/>
    </row>
    <row r="413" ht="15">
      <c r="K413" s="88"/>
    </row>
    <row r="414" ht="15">
      <c r="K414" s="88"/>
    </row>
    <row r="415" ht="15">
      <c r="K415" s="88"/>
    </row>
    <row r="416" ht="15">
      <c r="K416" s="88"/>
    </row>
    <row r="417" ht="15">
      <c r="K417" s="88"/>
    </row>
    <row r="418" ht="15">
      <c r="K418" s="88"/>
    </row>
    <row r="419" ht="15">
      <c r="K419" s="88"/>
    </row>
    <row r="420" ht="15">
      <c r="K420" s="88"/>
    </row>
    <row r="421" ht="15">
      <c r="K421" s="88"/>
    </row>
    <row r="422" ht="15">
      <c r="K422" s="88"/>
    </row>
    <row r="423" ht="15">
      <c r="K423" s="88"/>
    </row>
    <row r="424" ht="15">
      <c r="K424" s="88"/>
    </row>
    <row r="425" ht="15">
      <c r="K425" s="88"/>
    </row>
    <row r="426" ht="15">
      <c r="K426" s="88"/>
    </row>
    <row r="427" ht="15">
      <c r="K427" s="88"/>
    </row>
    <row r="428" ht="15">
      <c r="K428" s="88"/>
    </row>
    <row r="429" ht="15">
      <c r="K429" s="88"/>
    </row>
    <row r="430" ht="15">
      <c r="K430" s="88"/>
    </row>
    <row r="431" ht="15">
      <c r="K431" s="88"/>
    </row>
    <row r="432" ht="15">
      <c r="K432" s="88"/>
    </row>
    <row r="433" ht="15">
      <c r="K433" s="88"/>
    </row>
    <row r="434" ht="15">
      <c r="K434" s="88"/>
    </row>
    <row r="435" ht="15">
      <c r="K435" s="88"/>
    </row>
    <row r="436" ht="15">
      <c r="K436" s="88"/>
    </row>
    <row r="437" ht="15">
      <c r="K437" s="88"/>
    </row>
    <row r="438" ht="15">
      <c r="K438" s="88"/>
    </row>
    <row r="439" ht="15">
      <c r="K439" s="88"/>
    </row>
    <row r="440" ht="15">
      <c r="K440" s="88"/>
    </row>
    <row r="441" ht="15">
      <c r="K441" s="88"/>
    </row>
    <row r="442" ht="15">
      <c r="K442" s="88"/>
    </row>
    <row r="443" ht="15">
      <c r="K443" s="88"/>
    </row>
    <row r="444" ht="15">
      <c r="K444" s="88"/>
    </row>
    <row r="445" ht="15">
      <c r="K445" s="88"/>
    </row>
    <row r="446" ht="15">
      <c r="K446" s="88"/>
    </row>
    <row r="447" ht="15">
      <c r="K447" s="88"/>
    </row>
    <row r="448" ht="15">
      <c r="K448" s="88"/>
    </row>
    <row r="449" ht="15">
      <c r="K449" s="88"/>
    </row>
    <row r="450" ht="15">
      <c r="K450" s="88"/>
    </row>
    <row r="451" ht="15">
      <c r="K451" s="88"/>
    </row>
    <row r="452" ht="15">
      <c r="K452" s="88"/>
    </row>
    <row r="453" ht="15">
      <c r="K453" s="88"/>
    </row>
    <row r="454" ht="15">
      <c r="K454" s="88"/>
    </row>
    <row r="455" ht="15">
      <c r="K455" s="88"/>
    </row>
    <row r="456" ht="15">
      <c r="K456" s="88"/>
    </row>
    <row r="457" ht="15">
      <c r="K457" s="88"/>
    </row>
    <row r="458" ht="15">
      <c r="K458" s="88"/>
    </row>
    <row r="459" ht="15">
      <c r="K459" s="88"/>
    </row>
    <row r="460" ht="15">
      <c r="K460" s="88"/>
    </row>
    <row r="461" ht="15">
      <c r="K461" s="88"/>
    </row>
    <row r="462" ht="15">
      <c r="K462" s="88"/>
    </row>
    <row r="463" ht="15">
      <c r="K463" s="88"/>
    </row>
    <row r="464" ht="15">
      <c r="K464" s="88"/>
    </row>
    <row r="465" ht="15">
      <c r="K465" s="88"/>
    </row>
    <row r="466" ht="15">
      <c r="K466" s="88"/>
    </row>
    <row r="467" ht="15">
      <c r="K467" s="88"/>
    </row>
    <row r="468" ht="15">
      <c r="K468" s="88"/>
    </row>
    <row r="469" ht="15">
      <c r="K469" s="88"/>
    </row>
    <row r="470" ht="15">
      <c r="K470" s="88"/>
    </row>
    <row r="471" ht="15">
      <c r="K471" s="88"/>
    </row>
    <row r="472" ht="15">
      <c r="K472" s="88"/>
    </row>
    <row r="473" ht="15">
      <c r="K473" s="88"/>
    </row>
    <row r="474" ht="15">
      <c r="K474" s="88"/>
    </row>
    <row r="475" ht="15">
      <c r="K475" s="88"/>
    </row>
    <row r="476" ht="15">
      <c r="K476" s="88"/>
    </row>
    <row r="477" ht="15">
      <c r="K477" s="88"/>
    </row>
    <row r="478" ht="15">
      <c r="K478" s="88"/>
    </row>
    <row r="479" ht="15">
      <c r="K479" s="88"/>
    </row>
    <row r="480" ht="15">
      <c r="K480" s="88"/>
    </row>
    <row r="481" ht="15">
      <c r="K481" s="88"/>
    </row>
    <row r="482" ht="15">
      <c r="K482" s="88"/>
    </row>
    <row r="483" ht="15">
      <c r="K483" s="88"/>
    </row>
    <row r="484" ht="15">
      <c r="K484" s="88"/>
    </row>
    <row r="485" ht="15">
      <c r="K485" s="88"/>
    </row>
    <row r="486" ht="15">
      <c r="K486" s="88"/>
    </row>
    <row r="487" ht="15">
      <c r="K487" s="88"/>
    </row>
    <row r="488" ht="15">
      <c r="K488" s="88"/>
    </row>
    <row r="489" ht="15">
      <c r="K489" s="88"/>
    </row>
    <row r="490" ht="15">
      <c r="K490" s="88"/>
    </row>
    <row r="491" ht="15">
      <c r="K491" s="88"/>
    </row>
    <row r="492" ht="15">
      <c r="K492" s="88"/>
    </row>
    <row r="493" ht="15">
      <c r="K493" s="88"/>
    </row>
    <row r="494" ht="15">
      <c r="K494" s="88"/>
    </row>
    <row r="495" ht="15">
      <c r="K495" s="88"/>
    </row>
    <row r="496" ht="15">
      <c r="K496" s="88"/>
    </row>
    <row r="497" ht="15">
      <c r="K497" s="88"/>
    </row>
    <row r="498" ht="15">
      <c r="K498" s="88"/>
    </row>
    <row r="499" ht="15">
      <c r="K499" s="88"/>
    </row>
    <row r="500" ht="15">
      <c r="K500" s="88"/>
    </row>
    <row r="501" ht="15">
      <c r="K501" s="88"/>
    </row>
    <row r="502" ht="15">
      <c r="K502" s="88"/>
    </row>
    <row r="503" ht="15">
      <c r="K503" s="88"/>
    </row>
    <row r="504" ht="15">
      <c r="K504" s="88"/>
    </row>
    <row r="505" ht="15">
      <c r="K505" s="88"/>
    </row>
    <row r="506" ht="15">
      <c r="K506" s="88"/>
    </row>
    <row r="507" ht="15">
      <c r="K507" s="88"/>
    </row>
    <row r="508" ht="15">
      <c r="K508" s="88"/>
    </row>
    <row r="509" ht="15">
      <c r="K509" s="88"/>
    </row>
    <row r="510" ht="15">
      <c r="K510" s="88"/>
    </row>
    <row r="511" ht="15">
      <c r="K511" s="88"/>
    </row>
    <row r="512" ht="15">
      <c r="K512" s="88"/>
    </row>
    <row r="513" ht="15">
      <c r="K513" s="88"/>
    </row>
    <row r="514" ht="15">
      <c r="K514" s="88"/>
    </row>
    <row r="515" ht="15">
      <c r="K515" s="88"/>
    </row>
    <row r="516" ht="15">
      <c r="K516" s="88"/>
    </row>
    <row r="517" ht="15">
      <c r="K517" s="88"/>
    </row>
    <row r="518" ht="15">
      <c r="K518" s="88"/>
    </row>
    <row r="519" ht="15">
      <c r="K519" s="88"/>
    </row>
    <row r="520" ht="15">
      <c r="K520" s="88"/>
    </row>
    <row r="521" ht="15">
      <c r="K521" s="88"/>
    </row>
    <row r="522" ht="15">
      <c r="K522" s="88"/>
    </row>
    <row r="523" ht="15">
      <c r="K523" s="88"/>
    </row>
    <row r="524" ht="15">
      <c r="K524" s="88"/>
    </row>
    <row r="525" ht="15">
      <c r="K525" s="88"/>
    </row>
    <row r="526" ht="15">
      <c r="K526" s="88"/>
    </row>
    <row r="527" ht="15">
      <c r="K527" s="88"/>
    </row>
    <row r="528" ht="15">
      <c r="K528" s="88"/>
    </row>
    <row r="529" ht="15">
      <c r="K529" s="88"/>
    </row>
    <row r="530" ht="15">
      <c r="K530" s="88"/>
    </row>
    <row r="531" ht="15">
      <c r="K531" s="88"/>
    </row>
    <row r="532" ht="15">
      <c r="K532" s="88"/>
    </row>
    <row r="533" ht="15">
      <c r="K533" s="88"/>
    </row>
    <row r="534" ht="15">
      <c r="K534" s="88"/>
    </row>
    <row r="535" ht="15">
      <c r="K535" s="88"/>
    </row>
    <row r="536" ht="15">
      <c r="K536" s="88"/>
    </row>
    <row r="537" ht="15">
      <c r="K537" s="88"/>
    </row>
    <row r="538" ht="15">
      <c r="K538" s="88"/>
    </row>
    <row r="539" ht="15">
      <c r="K539" s="88"/>
    </row>
    <row r="540" ht="15">
      <c r="K540" s="88"/>
    </row>
    <row r="541" ht="15">
      <c r="K541" s="88"/>
    </row>
    <row r="542" ht="15">
      <c r="K542" s="88"/>
    </row>
    <row r="543" ht="15">
      <c r="K543" s="88"/>
    </row>
    <row r="544" ht="15">
      <c r="K544" s="88"/>
    </row>
    <row r="545" ht="15">
      <c r="K545" s="88"/>
    </row>
    <row r="546" ht="15">
      <c r="K546" s="88"/>
    </row>
    <row r="547" ht="15">
      <c r="K547" s="88"/>
    </row>
    <row r="548" ht="15">
      <c r="K548" s="88"/>
    </row>
    <row r="549" ht="15">
      <c r="K549" s="88"/>
    </row>
    <row r="550" ht="15">
      <c r="K550" s="88"/>
    </row>
    <row r="551" ht="15">
      <c r="K551" s="88"/>
    </row>
    <row r="552" ht="15">
      <c r="K552" s="88"/>
    </row>
    <row r="553" ht="15">
      <c r="K553" s="88"/>
    </row>
    <row r="554" ht="15">
      <c r="K554" s="88"/>
    </row>
    <row r="555" ht="15">
      <c r="K555" s="88"/>
    </row>
    <row r="556" ht="15">
      <c r="K556" s="88"/>
    </row>
    <row r="557" ht="15">
      <c r="K557" s="88"/>
    </row>
    <row r="558" ht="15">
      <c r="K558" s="88"/>
    </row>
    <row r="559" ht="15">
      <c r="K559" s="88"/>
    </row>
    <row r="560" ht="15">
      <c r="K560" s="88"/>
    </row>
    <row r="561" ht="15">
      <c r="K561" s="88"/>
    </row>
    <row r="562" ht="15">
      <c r="K562" s="88"/>
    </row>
    <row r="563" ht="15">
      <c r="K563" s="88"/>
    </row>
    <row r="564" ht="15">
      <c r="K564" s="88"/>
    </row>
    <row r="565" ht="15">
      <c r="K565" s="88"/>
    </row>
    <row r="566" ht="15">
      <c r="K566" s="88"/>
    </row>
    <row r="567" ht="15">
      <c r="K567" s="88"/>
    </row>
    <row r="568" ht="15">
      <c r="K568" s="88"/>
    </row>
    <row r="569" ht="15">
      <c r="K569" s="88"/>
    </row>
    <row r="570" ht="15">
      <c r="K570" s="88"/>
    </row>
    <row r="571" ht="15">
      <c r="K571" s="88"/>
    </row>
    <row r="572" ht="15">
      <c r="K572" s="88"/>
    </row>
    <row r="573" ht="15">
      <c r="K573" s="88"/>
    </row>
    <row r="574" ht="15">
      <c r="K574" s="88"/>
    </row>
    <row r="575" ht="15">
      <c r="K575" s="88"/>
    </row>
    <row r="576" ht="15">
      <c r="K576" s="88"/>
    </row>
    <row r="577" ht="15">
      <c r="K577" s="88"/>
    </row>
    <row r="578" ht="15">
      <c r="K578" s="88"/>
    </row>
    <row r="579" ht="15">
      <c r="K579" s="88"/>
    </row>
    <row r="580" ht="15">
      <c r="K580" s="88"/>
    </row>
    <row r="581" ht="15">
      <c r="K581" s="88"/>
    </row>
    <row r="582" ht="15">
      <c r="K582" s="88"/>
    </row>
    <row r="583" ht="15">
      <c r="K583" s="88"/>
    </row>
    <row r="584" ht="15">
      <c r="K584" s="88"/>
    </row>
    <row r="585" ht="15">
      <c r="K585" s="88"/>
    </row>
    <row r="586" ht="15">
      <c r="K586" s="88"/>
    </row>
    <row r="587" ht="15">
      <c r="K587" s="88"/>
    </row>
    <row r="588" ht="15">
      <c r="K588" s="88"/>
    </row>
    <row r="589" ht="15">
      <c r="K589" s="88"/>
    </row>
    <row r="590" ht="15">
      <c r="K590" s="88"/>
    </row>
    <row r="591" ht="15">
      <c r="K591" s="88"/>
    </row>
    <row r="592" ht="15">
      <c r="K592" s="88"/>
    </row>
    <row r="593" ht="15">
      <c r="K593" s="88"/>
    </row>
    <row r="594" ht="15">
      <c r="K594" s="88"/>
    </row>
    <row r="595" ht="15">
      <c r="K595" s="88"/>
    </row>
    <row r="596" ht="15">
      <c r="K596" s="88"/>
    </row>
    <row r="597" ht="15">
      <c r="K597" s="88"/>
    </row>
    <row r="598" ht="15">
      <c r="K598" s="88"/>
    </row>
    <row r="599" ht="15">
      <c r="K599" s="88"/>
    </row>
    <row r="600" ht="15">
      <c r="K600" s="88"/>
    </row>
    <row r="601" ht="15">
      <c r="K601" s="88"/>
    </row>
    <row r="602" ht="15">
      <c r="K602" s="88"/>
    </row>
    <row r="603" ht="15">
      <c r="K603" s="88"/>
    </row>
    <row r="604" ht="15">
      <c r="K604" s="88"/>
    </row>
    <row r="605" ht="15">
      <c r="K605" s="88"/>
    </row>
    <row r="606" ht="15">
      <c r="K606" s="88"/>
    </row>
    <row r="607" ht="15">
      <c r="K607" s="88"/>
    </row>
    <row r="608" ht="15">
      <c r="K608" s="88"/>
    </row>
    <row r="609" ht="15">
      <c r="K609" s="88"/>
    </row>
    <row r="610" ht="15">
      <c r="K610" s="88"/>
    </row>
    <row r="611" ht="15">
      <c r="K611" s="88"/>
    </row>
    <row r="612" ht="15">
      <c r="K612" s="88"/>
    </row>
    <row r="613" ht="15">
      <c r="K613" s="88"/>
    </row>
    <row r="614" ht="15">
      <c r="K614" s="88"/>
    </row>
    <row r="615" ht="15">
      <c r="K615" s="88"/>
    </row>
    <row r="616" ht="15">
      <c r="K616" s="88"/>
    </row>
    <row r="617" ht="15">
      <c r="K617" s="88"/>
    </row>
    <row r="618" ht="15">
      <c r="K618" s="88"/>
    </row>
    <row r="619" ht="15">
      <c r="K619" s="88"/>
    </row>
    <row r="620" ht="15">
      <c r="K620" s="88"/>
    </row>
    <row r="621" ht="15">
      <c r="K621" s="88"/>
    </row>
    <row r="622" ht="15">
      <c r="K622" s="88"/>
    </row>
    <row r="623" ht="15">
      <c r="K623" s="88"/>
    </row>
    <row r="624" ht="15">
      <c r="K624" s="88"/>
    </row>
    <row r="625" ht="15">
      <c r="K625" s="88"/>
    </row>
    <row r="626" ht="15">
      <c r="K626" s="88"/>
    </row>
    <row r="627" ht="15">
      <c r="K627" s="88"/>
    </row>
    <row r="628" ht="15">
      <c r="K628" s="88"/>
    </row>
    <row r="629" ht="15">
      <c r="K629" s="88"/>
    </row>
    <row r="630" ht="15">
      <c r="K630" s="88"/>
    </row>
    <row r="631" ht="15">
      <c r="K631" s="88"/>
    </row>
    <row r="632" ht="15">
      <c r="K632" s="88"/>
    </row>
    <row r="633" ht="15">
      <c r="K633" s="88"/>
    </row>
    <row r="634" ht="15">
      <c r="K634" s="88"/>
    </row>
    <row r="635" ht="15">
      <c r="K635" s="88"/>
    </row>
    <row r="636" ht="15">
      <c r="K636" s="88"/>
    </row>
    <row r="637" ht="15">
      <c r="K637" s="88"/>
    </row>
    <row r="638" ht="15">
      <c r="K638" s="88"/>
    </row>
    <row r="639" ht="15">
      <c r="K639" s="88"/>
    </row>
    <row r="640" ht="15">
      <c r="K640" s="88"/>
    </row>
    <row r="641" ht="15">
      <c r="K641" s="88"/>
    </row>
    <row r="642" ht="15">
      <c r="K642" s="88"/>
    </row>
    <row r="643" ht="15">
      <c r="K643" s="88"/>
    </row>
    <row r="644" ht="15">
      <c r="K644" s="88"/>
    </row>
    <row r="645" ht="15">
      <c r="K645" s="88"/>
    </row>
    <row r="646" ht="15">
      <c r="K646" s="88"/>
    </row>
    <row r="647" ht="15">
      <c r="K647" s="88"/>
    </row>
    <row r="648" ht="15">
      <c r="K648" s="88"/>
    </row>
    <row r="649" ht="15">
      <c r="K649" s="88"/>
    </row>
    <row r="650" ht="15">
      <c r="K650" s="88"/>
    </row>
    <row r="651" ht="15">
      <c r="K651" s="88"/>
    </row>
    <row r="652" ht="15">
      <c r="K652" s="88"/>
    </row>
    <row r="653" ht="15">
      <c r="K653" s="88"/>
    </row>
    <row r="654" ht="15">
      <c r="K654" s="88"/>
    </row>
    <row r="655" ht="15">
      <c r="K655" s="88"/>
    </row>
    <row r="656" ht="15">
      <c r="K656" s="88"/>
    </row>
    <row r="657" ht="15">
      <c r="K657" s="88"/>
    </row>
    <row r="658" ht="15">
      <c r="K658" s="88"/>
    </row>
    <row r="659" ht="15">
      <c r="K659" s="88"/>
    </row>
    <row r="660" ht="15">
      <c r="K660" s="88"/>
    </row>
    <row r="661" ht="15">
      <c r="K661" s="88"/>
    </row>
    <row r="662" ht="15">
      <c r="K662" s="88"/>
    </row>
    <row r="663" ht="15">
      <c r="K663" s="88"/>
    </row>
    <row r="664" ht="15">
      <c r="K664" s="88"/>
    </row>
    <row r="665" ht="15">
      <c r="K665" s="88"/>
    </row>
    <row r="666" ht="15">
      <c r="K666" s="88"/>
    </row>
    <row r="667" ht="15">
      <c r="K667" s="88"/>
    </row>
    <row r="668" ht="15">
      <c r="K668" s="88"/>
    </row>
    <row r="669" ht="15">
      <c r="K669" s="88"/>
    </row>
    <row r="670" ht="15">
      <c r="K670" s="88"/>
    </row>
    <row r="671" ht="15">
      <c r="K671" s="88"/>
    </row>
    <row r="672" ht="15">
      <c r="K672" s="88"/>
    </row>
    <row r="673" ht="15">
      <c r="K673" s="88"/>
    </row>
    <row r="674" ht="15">
      <c r="K674" s="88"/>
    </row>
    <row r="675" ht="15">
      <c r="K675" s="88"/>
    </row>
    <row r="676" ht="15">
      <c r="K676" s="88"/>
    </row>
    <row r="677" ht="15">
      <c r="K677" s="88"/>
    </row>
    <row r="678" ht="15">
      <c r="K678" s="88"/>
    </row>
    <row r="679" ht="15">
      <c r="K679" s="88"/>
    </row>
    <row r="680" ht="15">
      <c r="K680" s="88"/>
    </row>
    <row r="681" ht="15">
      <c r="K681" s="88"/>
    </row>
    <row r="682" ht="15">
      <c r="K682" s="88"/>
    </row>
    <row r="683" ht="15">
      <c r="K683" s="88"/>
    </row>
    <row r="684" ht="15">
      <c r="K684" s="88"/>
    </row>
    <row r="685" ht="15">
      <c r="K685" s="88"/>
    </row>
    <row r="686" ht="15">
      <c r="K686" s="88"/>
    </row>
    <row r="687" ht="15">
      <c r="K687" s="88"/>
    </row>
    <row r="688" ht="15">
      <c r="K688" s="88"/>
    </row>
    <row r="689" ht="15">
      <c r="K689" s="88"/>
    </row>
    <row r="690" ht="15">
      <c r="K690" s="88"/>
    </row>
    <row r="691" ht="15">
      <c r="K691" s="88"/>
    </row>
    <row r="692" ht="15">
      <c r="K692" s="88"/>
    </row>
    <row r="693" ht="15">
      <c r="K693" s="88"/>
    </row>
    <row r="694" ht="15">
      <c r="K694" s="88"/>
    </row>
    <row r="695" ht="15">
      <c r="K695" s="88"/>
    </row>
    <row r="696" ht="15">
      <c r="K696" s="88"/>
    </row>
    <row r="697" ht="15">
      <c r="K697" s="88"/>
    </row>
    <row r="698" ht="15">
      <c r="K698" s="88"/>
    </row>
    <row r="699" ht="15">
      <c r="K699" s="88"/>
    </row>
    <row r="700" ht="15">
      <c r="K700" s="88"/>
    </row>
    <row r="701" ht="15">
      <c r="K701" s="88"/>
    </row>
    <row r="702" ht="15">
      <c r="K702" s="88"/>
    </row>
    <row r="703" ht="15">
      <c r="K703" s="88"/>
    </row>
    <row r="704" ht="15">
      <c r="K704" s="88"/>
    </row>
    <row r="705" ht="15">
      <c r="K705" s="88"/>
    </row>
    <row r="706" ht="15">
      <c r="K706" s="88"/>
    </row>
    <row r="707" ht="15">
      <c r="K707" s="88"/>
    </row>
    <row r="708" ht="15">
      <c r="K708" s="88"/>
    </row>
    <row r="709" ht="15">
      <c r="K709" s="88"/>
    </row>
    <row r="710" ht="15">
      <c r="K710" s="88"/>
    </row>
    <row r="711" ht="15">
      <c r="K711" s="88"/>
    </row>
    <row r="712" ht="15">
      <c r="K712" s="88"/>
    </row>
    <row r="713" ht="15">
      <c r="K713" s="88"/>
    </row>
    <row r="714" ht="15">
      <c r="K714" s="88"/>
    </row>
    <row r="715" ht="15">
      <c r="K715" s="88"/>
    </row>
    <row r="716" ht="15">
      <c r="K716" s="88"/>
    </row>
    <row r="717" ht="15">
      <c r="K717" s="88"/>
    </row>
    <row r="718" ht="15">
      <c r="K718" s="88"/>
    </row>
    <row r="719" ht="15">
      <c r="K719" s="88"/>
    </row>
    <row r="720" ht="15">
      <c r="K720" s="88"/>
    </row>
    <row r="721" ht="15">
      <c r="K721" s="88"/>
    </row>
    <row r="722" ht="15">
      <c r="K722" s="88"/>
    </row>
    <row r="723" ht="15">
      <c r="K723" s="88"/>
    </row>
    <row r="724" ht="15">
      <c r="K724" s="88"/>
    </row>
    <row r="725" ht="15">
      <c r="K725" s="88"/>
    </row>
    <row r="726" ht="15">
      <c r="K726" s="88"/>
    </row>
    <row r="727" ht="15">
      <c r="K727" s="88"/>
    </row>
    <row r="728" ht="15">
      <c r="K728" s="88"/>
    </row>
    <row r="729" ht="15">
      <c r="K729" s="88"/>
    </row>
    <row r="730" ht="15">
      <c r="K730" s="88"/>
    </row>
    <row r="731" ht="15">
      <c r="K731" s="88"/>
    </row>
    <row r="732" ht="15">
      <c r="K732" s="88"/>
    </row>
    <row r="733" ht="15">
      <c r="K733" s="88"/>
    </row>
    <row r="734" ht="15">
      <c r="K734" s="88"/>
    </row>
    <row r="735" ht="15">
      <c r="K735" s="88"/>
    </row>
    <row r="736" ht="15">
      <c r="K736" s="88"/>
    </row>
    <row r="737" ht="15">
      <c r="K737" s="88"/>
    </row>
    <row r="738" ht="15">
      <c r="K738" s="88"/>
    </row>
    <row r="739" ht="15">
      <c r="K739" s="88"/>
    </row>
    <row r="740" ht="15">
      <c r="K740" s="88"/>
    </row>
    <row r="741" ht="15">
      <c r="K741" s="88"/>
    </row>
    <row r="742" ht="15">
      <c r="K742" s="88"/>
    </row>
    <row r="743" ht="15">
      <c r="K743" s="88"/>
    </row>
    <row r="744" ht="15">
      <c r="K744" s="88"/>
    </row>
    <row r="745" ht="15">
      <c r="K745" s="88"/>
    </row>
    <row r="746" ht="15">
      <c r="K746" s="88"/>
    </row>
    <row r="747" ht="15">
      <c r="K747" s="88"/>
    </row>
    <row r="748" ht="15">
      <c r="K748" s="88"/>
    </row>
    <row r="749" ht="15">
      <c r="K749" s="88"/>
    </row>
    <row r="750" ht="15">
      <c r="K750" s="88"/>
    </row>
    <row r="751" ht="15">
      <c r="K751" s="88"/>
    </row>
    <row r="752" ht="15">
      <c r="K752" s="88"/>
    </row>
    <row r="753" ht="15">
      <c r="K753" s="88"/>
    </row>
    <row r="754" ht="15">
      <c r="K754" s="88"/>
    </row>
    <row r="755" ht="15">
      <c r="K755" s="88"/>
    </row>
    <row r="756" ht="15">
      <c r="K756" s="88"/>
    </row>
    <row r="757" ht="15">
      <c r="K757" s="88"/>
    </row>
    <row r="758" ht="15">
      <c r="K758" s="88"/>
    </row>
    <row r="759" ht="15">
      <c r="K759" s="88"/>
    </row>
    <row r="760" ht="15">
      <c r="K760" s="88"/>
    </row>
    <row r="761" ht="15">
      <c r="K761" s="88"/>
    </row>
    <row r="762" ht="15">
      <c r="K762" s="88"/>
    </row>
    <row r="763" ht="15">
      <c r="K763" s="88"/>
    </row>
    <row r="764" ht="15">
      <c r="K764" s="88"/>
    </row>
    <row r="765" ht="15">
      <c r="K765" s="88"/>
    </row>
    <row r="766" ht="15">
      <c r="K766" s="88"/>
    </row>
    <row r="767" ht="15">
      <c r="K767" s="88"/>
    </row>
    <row r="768" ht="15">
      <c r="K768" s="88"/>
    </row>
    <row r="769" ht="15">
      <c r="K769" s="88"/>
    </row>
    <row r="770" ht="15">
      <c r="K770" s="88"/>
    </row>
    <row r="771" ht="15">
      <c r="K771" s="88"/>
    </row>
    <row r="772" ht="15">
      <c r="K772" s="88"/>
    </row>
    <row r="773" ht="15">
      <c r="K773" s="88"/>
    </row>
    <row r="774" ht="15">
      <c r="K774" s="88"/>
    </row>
    <row r="775" ht="15">
      <c r="K775" s="88"/>
    </row>
    <row r="776" ht="15">
      <c r="K776" s="88"/>
    </row>
    <row r="777" ht="15">
      <c r="K777" s="88"/>
    </row>
    <row r="778" ht="15">
      <c r="K778" s="88"/>
    </row>
    <row r="779" ht="15">
      <c r="K779" s="88"/>
    </row>
    <row r="780" ht="15">
      <c r="K780" s="88"/>
    </row>
    <row r="781" ht="15">
      <c r="K781" s="88"/>
    </row>
    <row r="782" ht="15">
      <c r="K782" s="88"/>
    </row>
    <row r="783" ht="15">
      <c r="K783" s="88"/>
    </row>
    <row r="784" ht="15">
      <c r="K784" s="88"/>
    </row>
    <row r="785" ht="15">
      <c r="K785" s="88"/>
    </row>
    <row r="786" ht="15">
      <c r="K786" s="88"/>
    </row>
    <row r="787" ht="15">
      <c r="K787" s="88"/>
    </row>
    <row r="788" ht="15">
      <c r="K788" s="88"/>
    </row>
    <row r="789" ht="15">
      <c r="K789" s="88"/>
    </row>
    <row r="790" ht="15">
      <c r="K790" s="88"/>
    </row>
    <row r="791" ht="15">
      <c r="K791" s="88"/>
    </row>
    <row r="792" ht="15">
      <c r="K792" s="88"/>
    </row>
    <row r="793" ht="15">
      <c r="K793" s="88"/>
    </row>
    <row r="794" ht="15">
      <c r="K794" s="88"/>
    </row>
    <row r="795" ht="15">
      <c r="K795" s="88"/>
    </row>
    <row r="796" ht="15">
      <c r="K796" s="88"/>
    </row>
    <row r="797" ht="15">
      <c r="K797" s="88"/>
    </row>
    <row r="798" ht="15">
      <c r="K798" s="88"/>
    </row>
    <row r="799" ht="15">
      <c r="K799" s="88"/>
    </row>
    <row r="800" ht="15">
      <c r="K800" s="88"/>
    </row>
    <row r="801" ht="15">
      <c r="K801" s="88"/>
    </row>
    <row r="802" ht="15">
      <c r="K802" s="88"/>
    </row>
    <row r="803" ht="15">
      <c r="K803" s="88"/>
    </row>
    <row r="804" ht="15">
      <c r="K804" s="88"/>
    </row>
    <row r="805" ht="15">
      <c r="K805" s="88"/>
    </row>
    <row r="806" ht="15">
      <c r="K806" s="88"/>
    </row>
    <row r="807" ht="15">
      <c r="K807" s="88"/>
    </row>
    <row r="808" ht="15">
      <c r="K808" s="88"/>
    </row>
    <row r="809" ht="15">
      <c r="K809" s="88"/>
    </row>
    <row r="810" ht="15">
      <c r="K810" s="88"/>
    </row>
    <row r="811" ht="15">
      <c r="K811" s="88"/>
    </row>
    <row r="812" ht="15">
      <c r="K812" s="88"/>
    </row>
    <row r="813" ht="15">
      <c r="K813" s="88"/>
    </row>
    <row r="814" ht="15">
      <c r="K814" s="88"/>
    </row>
    <row r="815" ht="15">
      <c r="K815" s="88"/>
    </row>
    <row r="816" ht="15">
      <c r="K816" s="88"/>
    </row>
    <row r="817" ht="15">
      <c r="K817" s="88"/>
    </row>
    <row r="818" ht="15">
      <c r="K818" s="88"/>
    </row>
    <row r="819" ht="15">
      <c r="K819" s="88"/>
    </row>
    <row r="820" ht="15">
      <c r="K820" s="88"/>
    </row>
    <row r="821" ht="15">
      <c r="K821" s="88"/>
    </row>
    <row r="822" ht="15">
      <c r="K822" s="88"/>
    </row>
    <row r="823" ht="15">
      <c r="K823" s="88"/>
    </row>
    <row r="824" ht="15">
      <c r="K824" s="88"/>
    </row>
    <row r="825" ht="15">
      <c r="K825" s="88"/>
    </row>
    <row r="826" ht="15">
      <c r="K826" s="88"/>
    </row>
    <row r="827" ht="15">
      <c r="K827" s="88"/>
    </row>
    <row r="828" ht="15">
      <c r="K828" s="88"/>
    </row>
    <row r="829" ht="15">
      <c r="K829" s="88"/>
    </row>
    <row r="830" ht="15">
      <c r="K830" s="88"/>
    </row>
    <row r="831" ht="15">
      <c r="K831" s="88"/>
    </row>
    <row r="832" ht="15">
      <c r="K832" s="88"/>
    </row>
    <row r="833" ht="15">
      <c r="K833" s="88"/>
    </row>
    <row r="834" ht="15">
      <c r="K834" s="88"/>
    </row>
    <row r="835" ht="15">
      <c r="K835" s="88"/>
    </row>
    <row r="836" ht="15">
      <c r="K836" s="88"/>
    </row>
    <row r="837" ht="15">
      <c r="K837" s="88"/>
    </row>
    <row r="838" ht="15">
      <c r="K838" s="88"/>
    </row>
    <row r="839" ht="15">
      <c r="K839" s="88"/>
    </row>
    <row r="840" ht="15">
      <c r="K840" s="88"/>
    </row>
    <row r="841" ht="15">
      <c r="K841" s="88"/>
    </row>
    <row r="842" ht="15">
      <c r="K842" s="88"/>
    </row>
    <row r="843" ht="15">
      <c r="K843" s="88"/>
    </row>
    <row r="844" ht="15">
      <c r="K844" s="88"/>
    </row>
    <row r="845" ht="15">
      <c r="K845" s="88"/>
    </row>
    <row r="846" ht="15">
      <c r="K846" s="88"/>
    </row>
    <row r="847" ht="15">
      <c r="K847" s="88"/>
    </row>
    <row r="848" ht="15">
      <c r="K848" s="88"/>
    </row>
    <row r="849" ht="15">
      <c r="K849" s="88"/>
    </row>
    <row r="850" ht="15">
      <c r="K850" s="88"/>
    </row>
    <row r="851" ht="15">
      <c r="K851" s="88"/>
    </row>
    <row r="852" ht="15">
      <c r="K852" s="88"/>
    </row>
    <row r="853" ht="15">
      <c r="K853" s="88"/>
    </row>
    <row r="854" ht="15">
      <c r="K854" s="88"/>
    </row>
    <row r="855" ht="15">
      <c r="K855" s="88"/>
    </row>
    <row r="856" ht="15">
      <c r="K856" s="88"/>
    </row>
    <row r="857" ht="15">
      <c r="K857" s="88"/>
    </row>
    <row r="858" ht="15">
      <c r="K858" s="88"/>
    </row>
    <row r="859" ht="15">
      <c r="K859" s="88"/>
    </row>
    <row r="860" ht="15">
      <c r="K860" s="88"/>
    </row>
    <row r="861" ht="15">
      <c r="K861" s="88"/>
    </row>
    <row r="862" ht="15">
      <c r="K862" s="88"/>
    </row>
    <row r="863" ht="15">
      <c r="K863" s="88"/>
    </row>
    <row r="864" ht="15">
      <c r="K864" s="88"/>
    </row>
    <row r="865" ht="15">
      <c r="K865" s="88"/>
    </row>
    <row r="866" ht="15">
      <c r="K866" s="88"/>
    </row>
    <row r="867" ht="15">
      <c r="K867" s="88"/>
    </row>
    <row r="868" ht="15">
      <c r="K868" s="88"/>
    </row>
    <row r="869" ht="15">
      <c r="K869" s="88"/>
    </row>
    <row r="870" ht="15">
      <c r="K870" s="88"/>
    </row>
    <row r="871" ht="15">
      <c r="K871" s="88"/>
    </row>
    <row r="872" ht="15">
      <c r="K872" s="88"/>
    </row>
    <row r="873" ht="15">
      <c r="K873" s="88"/>
    </row>
    <row r="874" ht="15">
      <c r="K874" s="88"/>
    </row>
    <row r="875" ht="15">
      <c r="K875" s="88"/>
    </row>
    <row r="876" ht="15">
      <c r="K876" s="88"/>
    </row>
    <row r="877" ht="15">
      <c r="K877" s="88"/>
    </row>
    <row r="878" ht="15">
      <c r="K878" s="88"/>
    </row>
    <row r="879" ht="15">
      <c r="K879" s="88"/>
    </row>
    <row r="880" ht="15">
      <c r="K880" s="88"/>
    </row>
    <row r="881" ht="15">
      <c r="K881" s="88"/>
    </row>
    <row r="882" ht="15">
      <c r="K882" s="88"/>
    </row>
    <row r="883" ht="15">
      <c r="K883" s="88"/>
    </row>
    <row r="884" ht="15">
      <c r="K884" s="88"/>
    </row>
    <row r="885" ht="15">
      <c r="K885" s="88"/>
    </row>
    <row r="886" ht="15">
      <c r="K886" s="88"/>
    </row>
    <row r="887" ht="15">
      <c r="K887" s="88"/>
    </row>
    <row r="888" ht="15">
      <c r="K888" s="88"/>
    </row>
    <row r="889" ht="15">
      <c r="K889" s="88"/>
    </row>
    <row r="890" ht="15">
      <c r="K890" s="88"/>
    </row>
    <row r="891" ht="15">
      <c r="K891" s="88"/>
    </row>
    <row r="892" ht="15">
      <c r="K892" s="88"/>
    </row>
    <row r="893" ht="15">
      <c r="K893" s="88"/>
    </row>
    <row r="894" ht="15">
      <c r="K894" s="88"/>
    </row>
    <row r="895" ht="15">
      <c r="K895" s="88"/>
    </row>
    <row r="896" ht="15">
      <c r="K896" s="88"/>
    </row>
    <row r="897" ht="15">
      <c r="K897" s="88"/>
    </row>
    <row r="898" ht="15">
      <c r="K898" s="88"/>
    </row>
    <row r="899" ht="15">
      <c r="K899" s="88"/>
    </row>
    <row r="900" ht="15">
      <c r="K900" s="88"/>
    </row>
    <row r="901" ht="15">
      <c r="K901" s="88"/>
    </row>
    <row r="902" ht="15">
      <c r="K902" s="88"/>
    </row>
    <row r="903" ht="15">
      <c r="K903" s="88"/>
    </row>
    <row r="904" ht="15">
      <c r="K904" s="88"/>
    </row>
    <row r="905" ht="15">
      <c r="K905" s="88"/>
    </row>
    <row r="906" ht="15">
      <c r="K906" s="88"/>
    </row>
    <row r="907" ht="15">
      <c r="K907" s="88"/>
    </row>
    <row r="908" ht="15">
      <c r="K908" s="88"/>
    </row>
    <row r="909" ht="15">
      <c r="K909" s="88"/>
    </row>
    <row r="910" ht="15">
      <c r="K910" s="88"/>
    </row>
    <row r="911" ht="15">
      <c r="K911" s="88"/>
    </row>
    <row r="912" ht="15">
      <c r="K912" s="88"/>
    </row>
    <row r="913" ht="15">
      <c r="K913" s="88"/>
    </row>
    <row r="914" ht="15">
      <c r="K914" s="88"/>
    </row>
    <row r="915" ht="15">
      <c r="K915" s="88"/>
    </row>
    <row r="916" ht="15">
      <c r="K916" s="88"/>
    </row>
    <row r="917" ht="15">
      <c r="K917" s="88"/>
    </row>
    <row r="918" ht="15">
      <c r="K918" s="88"/>
    </row>
    <row r="919" ht="15">
      <c r="K919" s="88"/>
    </row>
    <row r="920" ht="15">
      <c r="K920" s="88"/>
    </row>
    <row r="921" ht="15">
      <c r="K921" s="88"/>
    </row>
  </sheetData>
  <sheetProtection/>
  <mergeCells count="5">
    <mergeCell ref="A3:J3"/>
    <mergeCell ref="A4:J4"/>
    <mergeCell ref="A5:J5"/>
    <mergeCell ref="A53:J53"/>
    <mergeCell ref="A203:J203"/>
  </mergeCells>
  <printOptions/>
  <pageMargins left="0.7086614173228347" right="0.4330708661417323" top="0.2755905511811024" bottom="0.4724409448818898" header="0.2362204724409449" footer="0.2362204724409449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H14" sqref="H14"/>
    </sheetView>
  </sheetViews>
  <sheetFormatPr defaultColWidth="11.421875" defaultRowHeight="15"/>
  <cols>
    <col min="1" max="1" width="6.57421875" style="484" bestFit="1" customWidth="1"/>
    <col min="2" max="2" width="35.7109375" style="484" bestFit="1" customWidth="1"/>
    <col min="3" max="3" width="21.28125" style="484" customWidth="1"/>
    <col min="4" max="4" width="17.57421875" style="484" customWidth="1"/>
    <col min="5" max="5" width="20.28125" style="484" customWidth="1"/>
    <col min="6" max="6" width="19.00390625" style="484" customWidth="1"/>
    <col min="7" max="7" width="14.421875" style="484" customWidth="1"/>
    <col min="8" max="8" width="13.8515625" style="484" bestFit="1" customWidth="1"/>
    <col min="9" max="9" width="12.8515625" style="484" bestFit="1" customWidth="1"/>
    <col min="10" max="16384" width="11.421875" style="484" customWidth="1"/>
  </cols>
  <sheetData>
    <row r="1" spans="3:6" ht="15">
      <c r="C1" s="485"/>
      <c r="D1" s="485"/>
      <c r="E1" s="485"/>
      <c r="F1" s="485"/>
    </row>
    <row r="2" spans="3:6" ht="15">
      <c r="C2" s="485"/>
      <c r="D2" s="485"/>
      <c r="E2" s="485"/>
      <c r="F2" s="485"/>
    </row>
    <row r="3" ht="15.75" thickBot="1"/>
    <row r="4" spans="1:6" ht="21">
      <c r="A4" s="486" t="s">
        <v>167</v>
      </c>
      <c r="B4" s="487"/>
      <c r="C4" s="487"/>
      <c r="D4" s="487"/>
      <c r="E4" s="487"/>
      <c r="F4" s="488"/>
    </row>
    <row r="5" spans="1:6" ht="20.25" customHeight="1">
      <c r="A5" s="489" t="str">
        <f>'Ejec Egresos Consolidado'!A4:F4</f>
        <v>EGRESOS EJECUCIÓN PRESUPUESTARIA CONSOLIDADA </v>
      </c>
      <c r="B5" s="490"/>
      <c r="C5" s="490"/>
      <c r="D5" s="490"/>
      <c r="E5" s="490"/>
      <c r="F5" s="491"/>
    </row>
    <row r="6" spans="1:6" ht="18.75" customHeight="1">
      <c r="A6" s="492" t="str">
        <f>'Ejec Egresos Consolidado'!$A$5</f>
        <v>"AGOSTO 2022"  DEL 1°  AL 31 DE AGOSTO 2022</v>
      </c>
      <c r="B6" s="493"/>
      <c r="C6" s="493"/>
      <c r="D6" s="493"/>
      <c r="E6" s="493"/>
      <c r="F6" s="494"/>
    </row>
    <row r="7" spans="1:6" ht="20.25" customHeight="1">
      <c r="A7" s="495" t="s">
        <v>381</v>
      </c>
      <c r="B7" s="496"/>
      <c r="C7" s="496"/>
      <c r="D7" s="496"/>
      <c r="E7" s="496"/>
      <c r="F7" s="497"/>
    </row>
    <row r="8" spans="1:6" ht="9" customHeight="1" thickBot="1">
      <c r="A8" s="498"/>
      <c r="B8" s="499"/>
      <c r="C8" s="500"/>
      <c r="D8" s="499"/>
      <c r="E8" s="499"/>
      <c r="F8" s="501"/>
    </row>
    <row r="9" spans="1:6" ht="36">
      <c r="A9" s="502" t="s">
        <v>382</v>
      </c>
      <c r="B9" s="503" t="s">
        <v>383</v>
      </c>
      <c r="C9" s="504" t="s">
        <v>384</v>
      </c>
      <c r="D9" s="505" t="s">
        <v>385</v>
      </c>
      <c r="E9" s="505" t="s">
        <v>386</v>
      </c>
      <c r="F9" s="506" t="s">
        <v>387</v>
      </c>
    </row>
    <row r="10" spans="1:6" ht="15.75" thickBot="1">
      <c r="A10" s="507"/>
      <c r="B10" s="150"/>
      <c r="C10" s="508"/>
      <c r="D10" s="509"/>
      <c r="E10" s="509"/>
      <c r="F10" s="510"/>
    </row>
    <row r="11" spans="1:6" ht="15.75" customHeight="1" thickBot="1">
      <c r="A11" s="268" t="s">
        <v>33</v>
      </c>
      <c r="B11" s="258" t="s">
        <v>365</v>
      </c>
      <c r="C11" s="511">
        <v>18622961.77</v>
      </c>
      <c r="D11" s="511">
        <v>21612706.75</v>
      </c>
      <c r="E11" s="511">
        <v>2121778.2</v>
      </c>
      <c r="F11" s="512">
        <v>42357446.72</v>
      </c>
    </row>
    <row r="12" spans="1:6" ht="15.75" customHeight="1">
      <c r="A12" s="513" t="s">
        <v>388</v>
      </c>
      <c r="B12" s="514" t="s">
        <v>389</v>
      </c>
      <c r="C12" s="515">
        <v>18622961.77</v>
      </c>
      <c r="D12" s="515">
        <v>21612706.75</v>
      </c>
      <c r="E12" s="516">
        <v>0</v>
      </c>
      <c r="F12" s="517">
        <v>40235668.519999996</v>
      </c>
    </row>
    <row r="13" spans="1:6" ht="15.75" customHeight="1">
      <c r="A13" s="513" t="s">
        <v>367</v>
      </c>
      <c r="B13" s="514" t="s">
        <v>8</v>
      </c>
      <c r="C13" s="515">
        <v>17008090.59</v>
      </c>
      <c r="D13" s="515">
        <v>14299867.58</v>
      </c>
      <c r="E13" s="516">
        <v>0</v>
      </c>
      <c r="F13" s="517">
        <v>31307958.17</v>
      </c>
    </row>
    <row r="14" spans="1:8" ht="15.75" customHeight="1">
      <c r="A14" s="363" t="s">
        <v>368</v>
      </c>
      <c r="B14" s="150" t="s">
        <v>369</v>
      </c>
      <c r="C14" s="518">
        <v>14131357.59</v>
      </c>
      <c r="D14" s="518">
        <v>11938987.58</v>
      </c>
      <c r="E14" s="519">
        <v>0</v>
      </c>
      <c r="F14" s="520">
        <v>26070345.17</v>
      </c>
      <c r="G14" s="518"/>
      <c r="H14" s="518"/>
    </row>
    <row r="15" spans="1:6" ht="15.75" customHeight="1">
      <c r="A15" s="363" t="s">
        <v>370</v>
      </c>
      <c r="B15" s="150" t="s">
        <v>371</v>
      </c>
      <c r="C15" s="518">
        <v>2876733</v>
      </c>
      <c r="D15" s="518">
        <v>2360880</v>
      </c>
      <c r="E15" s="519">
        <v>0</v>
      </c>
      <c r="F15" s="520">
        <v>5237613</v>
      </c>
    </row>
    <row r="16" spans="1:9" ht="15.75" customHeight="1">
      <c r="A16" s="513" t="s">
        <v>372</v>
      </c>
      <c r="B16" s="514" t="s">
        <v>373</v>
      </c>
      <c r="C16" s="515">
        <v>1614871.1800000002</v>
      </c>
      <c r="D16" s="515">
        <v>7312839.170000001</v>
      </c>
      <c r="E16" s="515">
        <v>0</v>
      </c>
      <c r="F16" s="517">
        <v>8927710.350000001</v>
      </c>
      <c r="G16" s="519"/>
      <c r="H16" s="519"/>
      <c r="I16" s="519"/>
    </row>
    <row r="17" spans="1:6" ht="15.75" customHeight="1">
      <c r="A17" s="513" t="s">
        <v>390</v>
      </c>
      <c r="B17" s="514" t="s">
        <v>391</v>
      </c>
      <c r="C17" s="515">
        <v>0</v>
      </c>
      <c r="D17" s="515">
        <v>0</v>
      </c>
      <c r="E17" s="516">
        <v>2121778.2</v>
      </c>
      <c r="F17" s="517">
        <v>2121778.2</v>
      </c>
    </row>
    <row r="18" spans="1:6" ht="15.75" customHeight="1" thickBot="1">
      <c r="A18" s="363" t="s">
        <v>392</v>
      </c>
      <c r="B18" s="150" t="s">
        <v>393</v>
      </c>
      <c r="C18" s="518">
        <v>0</v>
      </c>
      <c r="D18" s="518">
        <v>0</v>
      </c>
      <c r="E18" s="518">
        <v>2121778.2</v>
      </c>
      <c r="F18" s="520">
        <v>2121778.2</v>
      </c>
    </row>
    <row r="19" spans="1:6" ht="15.75" customHeight="1" thickBot="1">
      <c r="A19" s="521" t="s">
        <v>47</v>
      </c>
      <c r="B19" s="511" t="s">
        <v>394</v>
      </c>
      <c r="C19" s="511">
        <v>0</v>
      </c>
      <c r="D19" s="511">
        <v>0</v>
      </c>
      <c r="E19" s="511">
        <v>38739134.81999999</v>
      </c>
      <c r="F19" s="512">
        <v>38739134.81999999</v>
      </c>
    </row>
    <row r="20" spans="1:6" ht="15.75" customHeight="1">
      <c r="A20" s="513" t="s">
        <v>377</v>
      </c>
      <c r="B20" s="514" t="s">
        <v>378</v>
      </c>
      <c r="C20" s="522">
        <v>0</v>
      </c>
      <c r="D20" s="522">
        <v>0</v>
      </c>
      <c r="E20" s="523">
        <v>38739134.81999999</v>
      </c>
      <c r="F20" s="524">
        <v>38739134.81999999</v>
      </c>
    </row>
    <row r="21" spans="1:6" ht="15.75" customHeight="1">
      <c r="A21" s="363" t="s">
        <v>395</v>
      </c>
      <c r="B21" s="150" t="s">
        <v>396</v>
      </c>
      <c r="C21" s="525">
        <v>0</v>
      </c>
      <c r="D21" s="525">
        <v>0</v>
      </c>
      <c r="E21" s="525">
        <v>855066.4299999999</v>
      </c>
      <c r="F21" s="526">
        <v>855066.4299999999</v>
      </c>
    </row>
    <row r="22" spans="1:9" ht="15.75" customHeight="1">
      <c r="A22" s="363" t="s">
        <v>397</v>
      </c>
      <c r="B22" s="150" t="s">
        <v>304</v>
      </c>
      <c r="C22" s="525">
        <v>0</v>
      </c>
      <c r="D22" s="525">
        <v>0</v>
      </c>
      <c r="E22" s="525">
        <v>27251009.119999997</v>
      </c>
      <c r="F22" s="526">
        <v>27251009.119999997</v>
      </c>
      <c r="G22" s="519"/>
      <c r="H22" s="519"/>
      <c r="I22" s="519"/>
    </row>
    <row r="23" spans="1:8" ht="15.75" customHeight="1" thickBot="1">
      <c r="A23" s="363" t="s">
        <v>379</v>
      </c>
      <c r="B23" s="150" t="s">
        <v>380</v>
      </c>
      <c r="C23" s="525">
        <v>0</v>
      </c>
      <c r="D23" s="525">
        <v>0</v>
      </c>
      <c r="E23" s="525">
        <v>10633059.27</v>
      </c>
      <c r="F23" s="520">
        <v>10633059.27</v>
      </c>
      <c r="G23" s="519"/>
      <c r="H23" s="519"/>
    </row>
    <row r="24" spans="1:6" ht="15.75" customHeight="1" thickBot="1">
      <c r="A24" s="268">
        <v>3</v>
      </c>
      <c r="B24" s="258" t="s">
        <v>398</v>
      </c>
      <c r="C24" s="511">
        <v>0</v>
      </c>
      <c r="D24" s="511">
        <v>0</v>
      </c>
      <c r="E24" s="511">
        <v>11918970.73</v>
      </c>
      <c r="F24" s="512">
        <v>11918970.73</v>
      </c>
    </row>
    <row r="25" spans="1:6" ht="15.75" customHeight="1">
      <c r="A25" s="513" t="s">
        <v>399</v>
      </c>
      <c r="B25" s="514" t="s">
        <v>400</v>
      </c>
      <c r="C25" s="515">
        <v>0</v>
      </c>
      <c r="D25" s="515">
        <v>0</v>
      </c>
      <c r="E25" s="516">
        <v>11918970.73</v>
      </c>
      <c r="F25" s="517">
        <v>11918970.73</v>
      </c>
    </row>
    <row r="26" spans="1:6" ht="15.75" customHeight="1">
      <c r="A26" s="363" t="s">
        <v>401</v>
      </c>
      <c r="B26" s="150" t="s">
        <v>402</v>
      </c>
      <c r="C26" s="518">
        <v>0</v>
      </c>
      <c r="D26" s="518">
        <v>0</v>
      </c>
      <c r="E26" s="518">
        <v>11918970.73</v>
      </c>
      <c r="F26" s="520">
        <v>11918970.73</v>
      </c>
    </row>
    <row r="27" spans="1:6" ht="15.75" customHeight="1" thickBot="1">
      <c r="A27" s="507"/>
      <c r="B27" s="150"/>
      <c r="C27" s="518"/>
      <c r="D27" s="518"/>
      <c r="E27" s="518"/>
      <c r="F27" s="520"/>
    </row>
    <row r="28" spans="1:6" ht="15.75" customHeight="1" thickBot="1">
      <c r="A28" s="527"/>
      <c r="B28" s="258" t="s">
        <v>403</v>
      </c>
      <c r="C28" s="511">
        <v>18622961.77</v>
      </c>
      <c r="D28" s="511">
        <v>21612706.75</v>
      </c>
      <c r="E28" s="511">
        <v>52779883.75</v>
      </c>
      <c r="F28" s="512">
        <v>93015552.27</v>
      </c>
    </row>
    <row r="29" spans="1:6" ht="15">
      <c r="A29" s="528"/>
      <c r="B29" s="528"/>
      <c r="C29" s="529"/>
      <c r="D29" s="528"/>
      <c r="E29" s="528"/>
      <c r="F29" s="528"/>
    </row>
    <row r="30" spans="1:6" ht="15">
      <c r="A30" s="528"/>
      <c r="B30" s="528"/>
      <c r="C30" s="529"/>
      <c r="D30" s="528"/>
      <c r="E30" s="528"/>
      <c r="F30" s="529"/>
    </row>
    <row r="31" spans="1:8" ht="15">
      <c r="A31" s="528"/>
      <c r="B31" s="530" t="s">
        <v>166</v>
      </c>
      <c r="C31" s="531">
        <v>44806</v>
      </c>
      <c r="D31" s="528"/>
      <c r="E31" s="528"/>
      <c r="F31" s="529"/>
      <c r="H31" s="485"/>
    </row>
    <row r="32" spans="1:6" ht="15">
      <c r="A32" s="528"/>
      <c r="B32" s="532"/>
      <c r="C32" s="531"/>
      <c r="D32" s="528"/>
      <c r="E32" s="528"/>
      <c r="F32" s="528"/>
    </row>
    <row r="34" spans="3:6" ht="15">
      <c r="C34" s="485"/>
      <c r="D34" s="485"/>
      <c r="E34" s="485"/>
      <c r="F34" s="485"/>
    </row>
    <row r="35" spans="3:6" ht="15">
      <c r="C35" s="485"/>
      <c r="D35" s="485"/>
      <c r="E35" s="485"/>
      <c r="F35" s="485"/>
    </row>
    <row r="36" spans="4:6" ht="15">
      <c r="D36" s="485"/>
      <c r="F36" s="485"/>
    </row>
    <row r="37" spans="4:6" ht="15">
      <c r="D37" s="485"/>
      <c r="F37" s="485"/>
    </row>
    <row r="38" ht="15">
      <c r="D38" s="485"/>
    </row>
  </sheetData>
  <sheetProtection/>
  <mergeCells count="4">
    <mergeCell ref="A4:F4"/>
    <mergeCell ref="A5:F5"/>
    <mergeCell ref="A7:F7"/>
    <mergeCell ref="A6:F6"/>
  </mergeCells>
  <printOptions/>
  <pageMargins left="1.299212598425197" right="0.31496062992125984" top="1.3385826771653544" bottom="0.7480314960629921" header="0.31496062992125984" footer="0.31496062992125984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5"/>
  <sheetViews>
    <sheetView zoomScalePageLayoutView="0" workbookViewId="0" topLeftCell="A11">
      <selection activeCell="K22" sqref="K22"/>
    </sheetView>
  </sheetViews>
  <sheetFormatPr defaultColWidth="11.421875" defaultRowHeight="15"/>
  <cols>
    <col min="2" max="2" width="27.00390625" style="0" customWidth="1"/>
    <col min="3" max="3" width="15.28125" style="0" bestFit="1" customWidth="1"/>
    <col min="4" max="4" width="17.57421875" style="0" customWidth="1"/>
    <col min="5" max="5" width="13.7109375" style="0" bestFit="1" customWidth="1"/>
    <col min="6" max="7" width="15.28125" style="0" bestFit="1" customWidth="1"/>
  </cols>
  <sheetData>
    <row r="2" spans="2:8" ht="15.75">
      <c r="B2" s="440" t="s">
        <v>449</v>
      </c>
      <c r="C2" s="440"/>
      <c r="D2" s="440"/>
      <c r="E2" s="440"/>
      <c r="F2" s="440"/>
      <c r="G2" s="440"/>
      <c r="H2" s="440"/>
    </row>
    <row r="3" spans="2:8" ht="15.75">
      <c r="B3" s="441"/>
      <c r="C3" s="441"/>
      <c r="D3" s="441"/>
      <c r="E3" s="441"/>
      <c r="F3" s="441"/>
      <c r="G3" s="441"/>
      <c r="H3" s="441"/>
    </row>
    <row r="4" spans="2:8" ht="16.5" thickBot="1">
      <c r="B4" s="2"/>
      <c r="C4" s="2"/>
      <c r="D4" s="2"/>
      <c r="E4" s="2"/>
      <c r="F4" s="2"/>
      <c r="G4" s="2"/>
      <c r="H4" s="2"/>
    </row>
    <row r="5" spans="2:8" ht="38.25" customHeight="1" thickBot="1">
      <c r="B5" s="533" t="s">
        <v>147</v>
      </c>
      <c r="C5" s="534" t="s">
        <v>450</v>
      </c>
      <c r="D5" s="534" t="s">
        <v>0</v>
      </c>
      <c r="E5" s="535" t="s">
        <v>1</v>
      </c>
      <c r="F5" s="536" t="s">
        <v>2</v>
      </c>
      <c r="G5" s="537" t="s">
        <v>451</v>
      </c>
      <c r="H5" s="536" t="s">
        <v>452</v>
      </c>
    </row>
    <row r="6" spans="2:8" ht="15">
      <c r="B6" s="538"/>
      <c r="C6" s="539"/>
      <c r="D6" s="540" t="s">
        <v>453</v>
      </c>
      <c r="E6" s="541"/>
      <c r="F6" s="542"/>
      <c r="G6" s="543"/>
      <c r="H6" s="544"/>
    </row>
    <row r="7" spans="2:8" ht="21" customHeight="1">
      <c r="B7" s="545" t="s">
        <v>454</v>
      </c>
      <c r="C7" s="546">
        <v>2537725644.56</v>
      </c>
      <c r="D7" s="547">
        <v>1263392612.2399998</v>
      </c>
      <c r="E7" s="19">
        <v>492256677.78000003</v>
      </c>
      <c r="F7" s="548">
        <v>1755649290.0199997</v>
      </c>
      <c r="G7" s="549">
        <v>782076354.5400002</v>
      </c>
      <c r="H7" s="550">
        <v>0.6918199742290899</v>
      </c>
    </row>
    <row r="8" spans="2:8" ht="21" customHeight="1" thickBot="1">
      <c r="B8" s="545" t="s">
        <v>455</v>
      </c>
      <c r="C8" s="551">
        <v>2537725644.56</v>
      </c>
      <c r="D8" s="552">
        <v>537876554.13</v>
      </c>
      <c r="E8" s="553">
        <v>116791995.75</v>
      </c>
      <c r="F8" s="554">
        <v>654668549.88</v>
      </c>
      <c r="G8" s="555">
        <v>1883057094.6799998</v>
      </c>
      <c r="H8" s="556">
        <v>0.2579745179639026</v>
      </c>
    </row>
    <row r="9" spans="2:8" ht="21" customHeight="1" thickBot="1">
      <c r="B9" s="557" t="s">
        <v>456</v>
      </c>
      <c r="C9" s="558"/>
      <c r="D9" s="558">
        <v>725516058.1099998</v>
      </c>
      <c r="E9" s="558">
        <v>375464682.03000003</v>
      </c>
      <c r="F9" s="558">
        <v>1100980740.1399999</v>
      </c>
      <c r="G9" s="558"/>
      <c r="H9" s="559"/>
    </row>
    <row r="11" ht="15.75" thickBot="1"/>
    <row r="12" spans="2:8" ht="15.75">
      <c r="B12" s="582" t="s">
        <v>457</v>
      </c>
      <c r="C12" s="583"/>
      <c r="D12" s="583"/>
      <c r="E12" s="583"/>
      <c r="F12" s="583"/>
      <c r="G12" s="583"/>
      <c r="H12" s="584"/>
    </row>
    <row r="13" spans="2:8" ht="15.75">
      <c r="B13" s="585" t="s">
        <v>458</v>
      </c>
      <c r="C13" s="586"/>
      <c r="D13" s="586"/>
      <c r="E13" s="586"/>
      <c r="F13" s="586"/>
      <c r="G13" s="586"/>
      <c r="H13" s="587"/>
    </row>
    <row r="14" spans="2:8" ht="15.75" thickBot="1">
      <c r="B14" s="588"/>
      <c r="C14" s="425"/>
      <c r="D14" s="425"/>
      <c r="E14" s="425"/>
      <c r="F14" s="425"/>
      <c r="G14" s="425"/>
      <c r="H14" s="589"/>
    </row>
    <row r="15" spans="2:8" ht="15">
      <c r="B15" s="560" t="s">
        <v>459</v>
      </c>
      <c r="C15" s="564" t="s">
        <v>468</v>
      </c>
      <c r="D15" s="565" t="s">
        <v>469</v>
      </c>
      <c r="E15" s="566"/>
      <c r="F15" s="567" t="s">
        <v>470</v>
      </c>
      <c r="G15" s="568" t="s">
        <v>471</v>
      </c>
      <c r="H15" s="569" t="s">
        <v>472</v>
      </c>
    </row>
    <row r="16" spans="2:8" ht="15">
      <c r="B16" s="561"/>
      <c r="C16" s="570"/>
      <c r="D16" s="571" t="s">
        <v>473</v>
      </c>
      <c r="E16" s="572" t="s">
        <v>474</v>
      </c>
      <c r="F16" s="573"/>
      <c r="G16" s="574"/>
      <c r="H16" s="575"/>
    </row>
    <row r="17" spans="2:8" ht="17.25" customHeight="1">
      <c r="B17" s="562" t="s">
        <v>460</v>
      </c>
      <c r="C17" s="576">
        <v>348600000</v>
      </c>
      <c r="D17" s="577">
        <v>145086316.54999998</v>
      </c>
      <c r="E17" s="577">
        <v>77616606.95</v>
      </c>
      <c r="F17" s="577">
        <v>222702923.5</v>
      </c>
      <c r="G17" s="577">
        <v>125897076.5</v>
      </c>
      <c r="H17" s="578">
        <v>0.12684932279240296</v>
      </c>
    </row>
    <row r="18" spans="2:8" ht="17.25" customHeight="1">
      <c r="B18" s="562" t="s">
        <v>461</v>
      </c>
      <c r="C18" s="576">
        <v>463757447.05</v>
      </c>
      <c r="D18" s="577">
        <v>299999813.3299999</v>
      </c>
      <c r="E18" s="577">
        <v>54614944.3</v>
      </c>
      <c r="F18" s="577">
        <v>354614757.62999994</v>
      </c>
      <c r="G18" s="577">
        <v>109142689.42000008</v>
      </c>
      <c r="H18" s="578">
        <v>0.20198496342396513</v>
      </c>
    </row>
    <row r="19" spans="2:8" ht="17.25" customHeight="1">
      <c r="B19" s="562" t="s">
        <v>462</v>
      </c>
      <c r="C19" s="576">
        <v>0</v>
      </c>
      <c r="D19" s="577">
        <v>0</v>
      </c>
      <c r="E19" s="577">
        <v>0</v>
      </c>
      <c r="F19" s="577">
        <v>0</v>
      </c>
      <c r="G19" s="577">
        <v>0</v>
      </c>
      <c r="H19" s="578">
        <v>0</v>
      </c>
    </row>
    <row r="20" spans="2:8" ht="17.25" customHeight="1">
      <c r="B20" s="562" t="s">
        <v>463</v>
      </c>
      <c r="C20" s="576">
        <v>83322774.34</v>
      </c>
      <c r="D20" s="577">
        <v>3926289.15</v>
      </c>
      <c r="E20" s="577">
        <v>1972770.5</v>
      </c>
      <c r="F20" s="577">
        <v>5899059.65</v>
      </c>
      <c r="G20" s="577">
        <v>77423714.69</v>
      </c>
      <c r="H20" s="578">
        <v>0.003360044448246723</v>
      </c>
    </row>
    <row r="21" spans="2:8" ht="17.25" customHeight="1">
      <c r="B21" s="562" t="s">
        <v>464</v>
      </c>
      <c r="C21" s="576">
        <v>1109932024.67</v>
      </c>
      <c r="D21" s="577">
        <v>399594367.27</v>
      </c>
      <c r="E21" s="577">
        <v>172158066</v>
      </c>
      <c r="F21" s="577">
        <v>571752433.27</v>
      </c>
      <c r="G21" s="577">
        <v>538179591.4000001</v>
      </c>
      <c r="H21" s="578">
        <v>0.3256643775725201</v>
      </c>
    </row>
    <row r="22" spans="2:8" ht="17.25" customHeight="1">
      <c r="B22" s="562" t="s">
        <v>465</v>
      </c>
      <c r="C22" s="576">
        <v>212000000</v>
      </c>
      <c r="D22" s="577">
        <v>212000000</v>
      </c>
      <c r="E22" s="577">
        <v>0</v>
      </c>
      <c r="F22" s="577">
        <v>212000000</v>
      </c>
      <c r="G22" s="577">
        <v>0</v>
      </c>
      <c r="H22" s="578">
        <v>0.12075304629752392</v>
      </c>
    </row>
    <row r="23" spans="2:8" ht="17.25" customHeight="1">
      <c r="B23" s="562" t="s">
        <v>466</v>
      </c>
      <c r="C23" s="576">
        <v>30409497.31</v>
      </c>
      <c r="D23" s="577">
        <v>21683119.65</v>
      </c>
      <c r="E23" s="577">
        <v>8726377.66</v>
      </c>
      <c r="F23" s="577">
        <v>30409497.31</v>
      </c>
      <c r="G23" s="577">
        <v>0</v>
      </c>
      <c r="H23" s="578">
        <v>0.017320940738485183</v>
      </c>
    </row>
    <row r="24" spans="2:8" ht="17.25" customHeight="1" thickBot="1">
      <c r="B24" s="563" t="s">
        <v>467</v>
      </c>
      <c r="C24" s="576">
        <v>289703901.19</v>
      </c>
      <c r="D24" s="577">
        <v>181102706.29</v>
      </c>
      <c r="E24" s="577">
        <v>177167912.37</v>
      </c>
      <c r="F24" s="577">
        <v>358270618.65999997</v>
      </c>
      <c r="G24" s="577">
        <v>-68566717.46999997</v>
      </c>
      <c r="H24" s="578">
        <v>0.2040673047268562</v>
      </c>
    </row>
    <row r="25" spans="3:8" ht="18" customHeight="1" thickBot="1">
      <c r="C25" s="579">
        <v>2537725644.56</v>
      </c>
      <c r="D25" s="580">
        <v>1263392612.2399998</v>
      </c>
      <c r="E25" s="580">
        <v>492256677.78000003</v>
      </c>
      <c r="F25" s="580">
        <v>1755649290.0199995</v>
      </c>
      <c r="G25" s="580">
        <v>782076354.5400002</v>
      </c>
      <c r="H25" s="581">
        <v>1.0000000000000004</v>
      </c>
    </row>
  </sheetData>
  <sheetProtection/>
  <mergeCells count="11">
    <mergeCell ref="B13:H13"/>
    <mergeCell ref="B2:H2"/>
    <mergeCell ref="B3:H3"/>
    <mergeCell ref="D6:F6"/>
    <mergeCell ref="B15:B16"/>
    <mergeCell ref="C15:C16"/>
    <mergeCell ref="D15:E15"/>
    <mergeCell ref="F15:F16"/>
    <mergeCell ref="G15:G16"/>
    <mergeCell ref="H15:H16"/>
    <mergeCell ref="B12:H12"/>
  </mergeCells>
  <printOptions/>
  <pageMargins left="1.1023622047244095" right="0.7086614173228347" top="1.141732283464567" bottom="0.7480314960629921" header="0.31496062992125984" footer="0.31496062992125984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11.421875" style="484" customWidth="1"/>
    <col min="2" max="2" width="29.7109375" style="484" customWidth="1"/>
    <col min="3" max="3" width="16.421875" style="484" customWidth="1"/>
    <col min="4" max="5" width="13.8515625" style="484" bestFit="1" customWidth="1"/>
    <col min="6" max="6" width="14.57421875" style="484" bestFit="1" customWidth="1"/>
    <col min="7" max="7" width="15.28125" style="484" bestFit="1" customWidth="1"/>
    <col min="8" max="16384" width="11.421875" style="484" customWidth="1"/>
  </cols>
  <sheetData>
    <row r="1" ht="15.75" thickBot="1"/>
    <row r="2" spans="2:8" ht="15">
      <c r="B2" s="590" t="s">
        <v>475</v>
      </c>
      <c r="C2" s="591"/>
      <c r="D2" s="591"/>
      <c r="E2" s="591"/>
      <c r="F2" s="591"/>
      <c r="G2" s="591"/>
      <c r="H2" s="592"/>
    </row>
    <row r="3" spans="2:8" ht="15.75" thickBot="1">
      <c r="B3" s="593" t="s">
        <v>458</v>
      </c>
      <c r="C3" s="594"/>
      <c r="D3" s="594"/>
      <c r="E3" s="594"/>
      <c r="F3" s="594"/>
      <c r="G3" s="594"/>
      <c r="H3" s="595"/>
    </row>
    <row r="4" spans="3:8" ht="15.75" thickBot="1">
      <c r="C4" s="603"/>
      <c r="D4" s="603"/>
      <c r="E4" s="603"/>
      <c r="F4" s="603"/>
      <c r="G4" s="603"/>
      <c r="H4" s="603"/>
    </row>
    <row r="5" spans="2:8" ht="15">
      <c r="B5" s="560" t="s">
        <v>459</v>
      </c>
      <c r="C5" s="564" t="s">
        <v>468</v>
      </c>
      <c r="D5" s="565" t="s">
        <v>469</v>
      </c>
      <c r="E5" s="566"/>
      <c r="F5" s="567" t="s">
        <v>470</v>
      </c>
      <c r="G5" s="568" t="s">
        <v>476</v>
      </c>
      <c r="H5" s="569" t="s">
        <v>472</v>
      </c>
    </row>
    <row r="6" spans="2:8" ht="15">
      <c r="B6" s="561"/>
      <c r="C6" s="570"/>
      <c r="D6" s="571" t="s">
        <v>473</v>
      </c>
      <c r="E6" s="572" t="s">
        <v>474</v>
      </c>
      <c r="F6" s="573"/>
      <c r="G6" s="574"/>
      <c r="H6" s="575"/>
    </row>
    <row r="7" spans="2:8" ht="15">
      <c r="B7" s="604" t="s">
        <v>8</v>
      </c>
      <c r="C7" s="605">
        <v>596215851.0400001</v>
      </c>
      <c r="D7" s="596">
        <v>276373233.47</v>
      </c>
      <c r="E7" s="597">
        <v>61989699</v>
      </c>
      <c r="F7" s="598">
        <v>338362932.47</v>
      </c>
      <c r="G7" s="606">
        <v>257852918.57000005</v>
      </c>
      <c r="H7" s="599">
        <v>0.516846169763343</v>
      </c>
    </row>
    <row r="8" spans="2:8" ht="15">
      <c r="B8" s="604" t="s">
        <v>477</v>
      </c>
      <c r="C8" s="605">
        <v>691274347.87</v>
      </c>
      <c r="D8" s="596">
        <v>96925514.28999999</v>
      </c>
      <c r="E8" s="597">
        <v>24098849.790000003</v>
      </c>
      <c r="F8" s="598">
        <v>121024364.08</v>
      </c>
      <c r="G8" s="606">
        <v>570249983.79</v>
      </c>
      <c r="H8" s="600">
        <v>0.1848635681402194</v>
      </c>
    </row>
    <row r="9" spans="2:8" ht="15">
      <c r="B9" s="604" t="s">
        <v>48</v>
      </c>
      <c r="C9" s="605">
        <v>185197157.90999997</v>
      </c>
      <c r="D9" s="596">
        <v>42119558.04</v>
      </c>
      <c r="E9" s="597">
        <v>10121966.58</v>
      </c>
      <c r="F9" s="598">
        <v>52241524.62</v>
      </c>
      <c r="G9" s="606">
        <v>132955633.28999996</v>
      </c>
      <c r="H9" s="600">
        <v>0.07979843331343137</v>
      </c>
    </row>
    <row r="10" spans="2:8" ht="15">
      <c r="B10" s="604" t="s">
        <v>478</v>
      </c>
      <c r="C10" s="605">
        <v>24326699.61</v>
      </c>
      <c r="D10" s="596">
        <v>9657013.030000001</v>
      </c>
      <c r="E10" s="597">
        <v>0</v>
      </c>
      <c r="F10" s="598">
        <v>9657013.030000001</v>
      </c>
      <c r="G10" s="606">
        <v>14669686.579999998</v>
      </c>
      <c r="H10" s="600">
        <v>0.014750995800501064</v>
      </c>
    </row>
    <row r="11" spans="2:8" ht="15">
      <c r="B11" s="604" t="s">
        <v>75</v>
      </c>
      <c r="C11" s="605">
        <v>679223326.75</v>
      </c>
      <c r="D11" s="596">
        <v>823680</v>
      </c>
      <c r="E11" s="597">
        <v>20050601.18</v>
      </c>
      <c r="F11" s="598">
        <v>20874281.18</v>
      </c>
      <c r="G11" s="606">
        <v>658349045.57</v>
      </c>
      <c r="H11" s="600">
        <v>0.03188526649680397</v>
      </c>
    </row>
    <row r="12" spans="2:8" ht="15">
      <c r="B12" s="604" t="s">
        <v>154</v>
      </c>
      <c r="C12" s="605">
        <v>79688065.91</v>
      </c>
      <c r="D12" s="596">
        <v>16046968</v>
      </c>
      <c r="E12" s="597">
        <v>530879.2</v>
      </c>
      <c r="F12" s="598">
        <v>16577847.2</v>
      </c>
      <c r="G12" s="606">
        <v>63110218.70999999</v>
      </c>
      <c r="H12" s="600">
        <v>0.025322504346724308</v>
      </c>
    </row>
    <row r="13" spans="2:8" ht="15">
      <c r="B13" s="604" t="s">
        <v>479</v>
      </c>
      <c r="C13" s="605">
        <v>266500195.47</v>
      </c>
      <c r="D13" s="596">
        <v>95930587.3</v>
      </c>
      <c r="E13" s="597">
        <v>0</v>
      </c>
      <c r="F13" s="598">
        <v>95930587.3</v>
      </c>
      <c r="G13" s="606">
        <v>170569608.17000002</v>
      </c>
      <c r="H13" s="600">
        <v>0.146533062138977</v>
      </c>
    </row>
    <row r="14" spans="2:8" ht="15.75" thickBot="1">
      <c r="B14" s="607" t="s">
        <v>480</v>
      </c>
      <c r="C14" s="605">
        <v>15300000</v>
      </c>
      <c r="D14" s="596">
        <v>0</v>
      </c>
      <c r="E14" s="597">
        <v>0</v>
      </c>
      <c r="F14" s="598">
        <v>0</v>
      </c>
      <c r="G14" s="606">
        <v>15300000</v>
      </c>
      <c r="H14" s="600">
        <v>0</v>
      </c>
    </row>
    <row r="15" spans="2:8" ht="15.75" thickBot="1">
      <c r="B15" s="608"/>
      <c r="C15" s="579">
        <v>2537725644.56</v>
      </c>
      <c r="D15" s="601">
        <v>537876554.13</v>
      </c>
      <c r="E15" s="601">
        <v>116791995.75000001</v>
      </c>
      <c r="F15" s="580">
        <v>654668549.88</v>
      </c>
      <c r="G15" s="602">
        <v>1883057094.6800003</v>
      </c>
      <c r="H15" s="581">
        <v>1.0000000000000002</v>
      </c>
    </row>
    <row r="16" spans="3:8" ht="15">
      <c r="C16" s="603"/>
      <c r="D16" s="603"/>
      <c r="E16" s="603"/>
      <c r="F16" s="603"/>
      <c r="G16" s="603"/>
      <c r="H16" s="603"/>
    </row>
    <row r="17" spans="3:8" ht="15">
      <c r="C17" s="603"/>
      <c r="D17" s="603"/>
      <c r="E17" s="603"/>
      <c r="F17" s="603"/>
      <c r="G17" s="603"/>
      <c r="H17" s="603"/>
    </row>
    <row r="18" spans="3:8" ht="15.75" thickBot="1">
      <c r="C18" s="603"/>
      <c r="D18" s="603"/>
      <c r="E18" s="603"/>
      <c r="F18" s="603"/>
      <c r="G18" s="603"/>
      <c r="H18" s="603"/>
    </row>
    <row r="19" spans="2:8" ht="15">
      <c r="B19" s="590" t="s">
        <v>481</v>
      </c>
      <c r="C19" s="591"/>
      <c r="D19" s="591"/>
      <c r="E19" s="591"/>
      <c r="F19" s="591"/>
      <c r="G19" s="591"/>
      <c r="H19" s="592"/>
    </row>
    <row r="20" spans="2:8" ht="15.75" thickBot="1">
      <c r="B20" s="593" t="s">
        <v>458</v>
      </c>
      <c r="C20" s="594"/>
      <c r="D20" s="594"/>
      <c r="E20" s="594"/>
      <c r="F20" s="594"/>
      <c r="G20" s="594"/>
      <c r="H20" s="595"/>
    </row>
    <row r="21" spans="3:8" ht="15.75" thickBot="1">
      <c r="C21" s="603"/>
      <c r="D21" s="603"/>
      <c r="E21" s="603"/>
      <c r="F21" s="603"/>
      <c r="G21" s="603"/>
      <c r="H21" s="603"/>
    </row>
    <row r="22" spans="2:8" ht="15">
      <c r="B22" s="560" t="s">
        <v>482</v>
      </c>
      <c r="C22" s="564" t="s">
        <v>468</v>
      </c>
      <c r="D22" s="565" t="s">
        <v>469</v>
      </c>
      <c r="E22" s="566"/>
      <c r="F22" s="567" t="s">
        <v>470</v>
      </c>
      <c r="G22" s="568" t="s">
        <v>476</v>
      </c>
      <c r="H22" s="569" t="s">
        <v>472</v>
      </c>
    </row>
    <row r="23" spans="2:8" ht="15">
      <c r="B23" s="561"/>
      <c r="C23" s="570"/>
      <c r="D23" s="571" t="s">
        <v>473</v>
      </c>
      <c r="E23" s="572" t="s">
        <v>474</v>
      </c>
      <c r="F23" s="573"/>
      <c r="G23" s="574"/>
      <c r="H23" s="575"/>
    </row>
    <row r="24" spans="2:8" ht="15">
      <c r="B24" s="604" t="s">
        <v>483</v>
      </c>
      <c r="C24" s="605">
        <v>360436329.38</v>
      </c>
      <c r="D24" s="596">
        <v>129119651.71</v>
      </c>
      <c r="E24" s="597">
        <v>35943162.2</v>
      </c>
      <c r="F24" s="598">
        <v>165062813.91</v>
      </c>
      <c r="G24" s="606">
        <v>195373515.47</v>
      </c>
      <c r="H24" s="599">
        <v>0.2521318825232339</v>
      </c>
    </row>
    <row r="25" spans="2:8" ht="15">
      <c r="B25" s="604" t="s">
        <v>484</v>
      </c>
      <c r="C25" s="605">
        <v>402850573.08</v>
      </c>
      <c r="D25" s="596">
        <v>168676935.73</v>
      </c>
      <c r="E25" s="597">
        <v>25716653.4</v>
      </c>
      <c r="F25" s="598">
        <v>194393589.13</v>
      </c>
      <c r="G25" s="606">
        <v>208456983.95</v>
      </c>
      <c r="H25" s="600">
        <v>0.2969343634509893</v>
      </c>
    </row>
    <row r="26" spans="2:8" ht="15">
      <c r="B26" s="604" t="s">
        <v>485</v>
      </c>
      <c r="C26" s="605">
        <v>1774438742.1000001</v>
      </c>
      <c r="D26" s="596">
        <v>240079966.69</v>
      </c>
      <c r="E26" s="597">
        <v>55132180.15</v>
      </c>
      <c r="F26" s="598">
        <v>295212146.84</v>
      </c>
      <c r="G26" s="606">
        <v>1479226595.2600002</v>
      </c>
      <c r="H26" s="600">
        <v>0.45093375402577696</v>
      </c>
    </row>
    <row r="27" spans="2:8" ht="15.75" thickBot="1">
      <c r="B27" s="607" t="s">
        <v>486</v>
      </c>
      <c r="C27" s="605">
        <v>0</v>
      </c>
      <c r="D27" s="596">
        <v>0</v>
      </c>
      <c r="E27" s="597">
        <v>0</v>
      </c>
      <c r="F27" s="598">
        <v>0</v>
      </c>
      <c r="G27" s="606">
        <v>0</v>
      </c>
      <c r="H27" s="600">
        <v>0</v>
      </c>
    </row>
    <row r="28" spans="2:8" ht="15.75" thickBot="1">
      <c r="B28" s="608"/>
      <c r="C28" s="579">
        <v>2537725644.5600004</v>
      </c>
      <c r="D28" s="601">
        <v>537876554.13</v>
      </c>
      <c r="E28" s="601">
        <v>116791995.75</v>
      </c>
      <c r="F28" s="580">
        <v>654668549.8799999</v>
      </c>
      <c r="G28" s="602">
        <v>1883057094.6800003</v>
      </c>
      <c r="H28" s="581">
        <v>1</v>
      </c>
    </row>
  </sheetData>
  <sheetProtection/>
  <mergeCells count="16">
    <mergeCell ref="B19:H19"/>
    <mergeCell ref="B20:H20"/>
    <mergeCell ref="B22:B23"/>
    <mergeCell ref="C22:C23"/>
    <mergeCell ref="D22:E22"/>
    <mergeCell ref="F22:F23"/>
    <mergeCell ref="G22:G23"/>
    <mergeCell ref="H22:H23"/>
    <mergeCell ref="B2:H2"/>
    <mergeCell ref="B3:H3"/>
    <mergeCell ref="B5:B6"/>
    <mergeCell ref="C5:C6"/>
    <mergeCell ref="D5:E5"/>
    <mergeCell ref="F5:F6"/>
    <mergeCell ref="G5:G6"/>
    <mergeCell ref="H5:H6"/>
  </mergeCells>
  <printOptions/>
  <pageMargins left="1.1023622047244095" right="0.7086614173228347" top="1.141732283464567" bottom="0.7480314960629921" header="0.31496062992125984" footer="0.31496062992125984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21"/>
  <sheetViews>
    <sheetView zoomScalePageLayoutView="0" workbookViewId="0" topLeftCell="A26">
      <selection activeCell="J37" sqref="B2:J37"/>
    </sheetView>
  </sheetViews>
  <sheetFormatPr defaultColWidth="11.421875" defaultRowHeight="15"/>
  <cols>
    <col min="1" max="1" width="11.421875" style="484" customWidth="1"/>
    <col min="2" max="2" width="28.00390625" style="484" customWidth="1"/>
    <col min="3" max="3" width="15.140625" style="484" bestFit="1" customWidth="1"/>
    <col min="4" max="6" width="13.7109375" style="484" bestFit="1" customWidth="1"/>
    <col min="7" max="7" width="14.8515625" style="484" bestFit="1" customWidth="1"/>
    <col min="8" max="8" width="13.8515625" style="484" bestFit="1" customWidth="1"/>
    <col min="9" max="9" width="11.57421875" style="484" bestFit="1" customWidth="1"/>
    <col min="10" max="16384" width="11.421875" style="484" customWidth="1"/>
  </cols>
  <sheetData>
    <row r="2" spans="2:9" ht="18.75">
      <c r="B2" s="446" t="s">
        <v>487</v>
      </c>
      <c r="C2" s="446"/>
      <c r="D2" s="446"/>
      <c r="E2" s="446"/>
      <c r="F2" s="446"/>
      <c r="G2" s="446"/>
      <c r="H2" s="446"/>
      <c r="I2" s="446"/>
    </row>
    <row r="3" spans="2:9" ht="15.75">
      <c r="B3" s="621" t="s">
        <v>488</v>
      </c>
      <c r="C3" s="621"/>
      <c r="D3" s="621"/>
      <c r="E3" s="621"/>
      <c r="F3" s="621"/>
      <c r="G3" s="621"/>
      <c r="H3" s="621"/>
      <c r="I3" s="621"/>
    </row>
    <row r="4" spans="2:6" ht="16.5" thickBot="1">
      <c r="B4" s="622"/>
      <c r="C4" s="622"/>
      <c r="D4" s="622"/>
      <c r="E4" s="622"/>
      <c r="F4" s="622"/>
    </row>
    <row r="5" spans="2:9" ht="15">
      <c r="B5" s="623" t="s">
        <v>147</v>
      </c>
      <c r="C5" s="624" t="s">
        <v>489</v>
      </c>
      <c r="D5" s="625" t="s">
        <v>490</v>
      </c>
      <c r="E5" s="625" t="s">
        <v>491</v>
      </c>
      <c r="F5" s="625" t="s">
        <v>492</v>
      </c>
      <c r="G5" s="626" t="s">
        <v>493</v>
      </c>
      <c r="H5" s="627" t="s">
        <v>471</v>
      </c>
      <c r="I5" s="628" t="s">
        <v>494</v>
      </c>
    </row>
    <row r="6" spans="2:9" ht="15">
      <c r="B6" s="629"/>
      <c r="C6" s="630"/>
      <c r="D6" s="631"/>
      <c r="E6" s="631"/>
      <c r="F6" s="632"/>
      <c r="G6" s="633"/>
      <c r="H6" s="634"/>
      <c r="I6" s="617"/>
    </row>
    <row r="7" spans="2:9" ht="15">
      <c r="B7" s="635" t="s">
        <v>305</v>
      </c>
      <c r="C7" s="609">
        <v>245250000</v>
      </c>
      <c r="D7" s="609">
        <v>93346916.72999999</v>
      </c>
      <c r="E7" s="609">
        <v>23810119.25</v>
      </c>
      <c r="F7" s="609">
        <v>23983729.57</v>
      </c>
      <c r="G7" s="610">
        <v>141140765.54999998</v>
      </c>
      <c r="H7" s="611">
        <v>104109234.45000002</v>
      </c>
      <c r="I7" s="618">
        <v>0.5754975149847094</v>
      </c>
    </row>
    <row r="8" spans="2:9" ht="15">
      <c r="B8" s="635" t="s">
        <v>306</v>
      </c>
      <c r="C8" s="609">
        <v>401591228.2</v>
      </c>
      <c r="D8" s="609">
        <v>140923001.51999998</v>
      </c>
      <c r="E8" s="609">
        <v>91009110.78999999</v>
      </c>
      <c r="F8" s="609">
        <v>68067701.01999998</v>
      </c>
      <c r="G8" s="610">
        <v>299999813.3299999</v>
      </c>
      <c r="H8" s="611">
        <v>101591414.87000006</v>
      </c>
      <c r="I8" s="618">
        <v>0.7470278040550088</v>
      </c>
    </row>
    <row r="9" spans="2:9" ht="15">
      <c r="B9" s="635" t="s">
        <v>324</v>
      </c>
      <c r="C9" s="609">
        <v>0</v>
      </c>
      <c r="D9" s="609">
        <v>0</v>
      </c>
      <c r="E9" s="609">
        <v>0</v>
      </c>
      <c r="F9" s="609">
        <v>0</v>
      </c>
      <c r="G9" s="610">
        <v>0</v>
      </c>
      <c r="H9" s="611">
        <v>0</v>
      </c>
      <c r="I9" s="618">
        <v>0</v>
      </c>
    </row>
    <row r="10" spans="2:9" ht="15">
      <c r="B10" s="635" t="s">
        <v>307</v>
      </c>
      <c r="C10" s="609">
        <v>52356076.54</v>
      </c>
      <c r="D10" s="609">
        <v>3945551</v>
      </c>
      <c r="E10" s="609">
        <v>490354.15</v>
      </c>
      <c r="F10" s="609">
        <v>3435935</v>
      </c>
      <c r="G10" s="610">
        <v>7871840.15</v>
      </c>
      <c r="H10" s="611">
        <v>44484236.39</v>
      </c>
      <c r="I10" s="618">
        <v>0.15035198720411988</v>
      </c>
    </row>
    <row r="11" spans="2:9" ht="15">
      <c r="B11" s="619" t="s">
        <v>308</v>
      </c>
      <c r="C11" s="609">
        <v>675083066.04</v>
      </c>
      <c r="D11" s="609">
        <v>128466052.16999999</v>
      </c>
      <c r="E11" s="609">
        <v>162224527.93</v>
      </c>
      <c r="F11" s="609">
        <v>108903787.17</v>
      </c>
      <c r="G11" s="610">
        <v>399594367.27</v>
      </c>
      <c r="H11" s="611">
        <v>275488698.77</v>
      </c>
      <c r="I11" s="618">
        <v>0.5919188132121259</v>
      </c>
    </row>
    <row r="12" spans="2:9" ht="15">
      <c r="B12" s="620" t="s">
        <v>309</v>
      </c>
      <c r="C12" s="609">
        <v>212000000</v>
      </c>
      <c r="D12" s="609">
        <v>0</v>
      </c>
      <c r="E12" s="609">
        <v>212000000</v>
      </c>
      <c r="F12" s="609">
        <v>0</v>
      </c>
      <c r="G12" s="610">
        <v>212000000</v>
      </c>
      <c r="H12" s="611">
        <v>0</v>
      </c>
      <c r="I12" s="618">
        <v>1</v>
      </c>
    </row>
    <row r="13" spans="2:9" ht="15.75" thickBot="1">
      <c r="B13" s="612" t="s">
        <v>321</v>
      </c>
      <c r="C13" s="613">
        <v>1586280370.78</v>
      </c>
      <c r="D13" s="613">
        <v>366681521.41999996</v>
      </c>
      <c r="E13" s="613">
        <v>489534112.12</v>
      </c>
      <c r="F13" s="613">
        <v>204391152.76</v>
      </c>
      <c r="G13" s="614">
        <v>1060606786.2999998</v>
      </c>
      <c r="H13" s="615">
        <v>525673584.4800001</v>
      </c>
      <c r="I13" s="616"/>
    </row>
    <row r="14" spans="2:9" ht="15.75" thickBot="1">
      <c r="B14" s="608"/>
      <c r="C14" s="61"/>
      <c r="D14" s="61"/>
      <c r="E14" s="61"/>
      <c r="F14" s="639"/>
      <c r="G14" s="61"/>
      <c r="H14" s="639"/>
      <c r="I14" s="639"/>
    </row>
    <row r="15" spans="2:9" ht="15">
      <c r="B15" s="623" t="s">
        <v>147</v>
      </c>
      <c r="C15" s="624" t="s">
        <v>489</v>
      </c>
      <c r="D15" s="625" t="s">
        <v>490</v>
      </c>
      <c r="E15" s="625" t="s">
        <v>491</v>
      </c>
      <c r="F15" s="625" t="s">
        <v>492</v>
      </c>
      <c r="G15" s="626" t="s">
        <v>493</v>
      </c>
      <c r="H15" s="627" t="s">
        <v>471</v>
      </c>
      <c r="I15" s="628" t="s">
        <v>494</v>
      </c>
    </row>
    <row r="16" spans="2:9" ht="15">
      <c r="B16" s="635" t="s">
        <v>495</v>
      </c>
      <c r="C16" s="609">
        <v>646841228.2</v>
      </c>
      <c r="D16" s="609">
        <v>234269918.24999997</v>
      </c>
      <c r="E16" s="609">
        <v>114819230.03999999</v>
      </c>
      <c r="F16" s="609">
        <v>92051430.58999997</v>
      </c>
      <c r="G16" s="636">
        <v>441140578.87999994</v>
      </c>
      <c r="H16" s="609">
        <v>205700649.3200001</v>
      </c>
      <c r="I16" s="637">
        <v>0.68199205562018</v>
      </c>
    </row>
    <row r="17" spans="2:9" ht="15">
      <c r="B17" s="635" t="s">
        <v>324</v>
      </c>
      <c r="C17" s="609">
        <v>0</v>
      </c>
      <c r="D17" s="609">
        <v>0</v>
      </c>
      <c r="E17" s="609">
        <v>0</v>
      </c>
      <c r="F17" s="609">
        <v>0</v>
      </c>
      <c r="G17" s="636">
        <v>0</v>
      </c>
      <c r="H17" s="609">
        <v>0</v>
      </c>
      <c r="I17" s="637">
        <v>0</v>
      </c>
    </row>
    <row r="18" spans="2:9" ht="15">
      <c r="B18" s="635" t="s">
        <v>307</v>
      </c>
      <c r="C18" s="609">
        <v>52356076.54</v>
      </c>
      <c r="D18" s="609">
        <v>3945551</v>
      </c>
      <c r="E18" s="609">
        <v>490354.15</v>
      </c>
      <c r="F18" s="609">
        <v>3435935</v>
      </c>
      <c r="G18" s="636">
        <v>7871840.15</v>
      </c>
      <c r="H18" s="609">
        <v>44484236.39</v>
      </c>
      <c r="I18" s="637">
        <v>0.15035198720411988</v>
      </c>
    </row>
    <row r="19" spans="2:9" ht="15">
      <c r="B19" s="619" t="s">
        <v>308</v>
      </c>
      <c r="C19" s="609">
        <v>675083066.04</v>
      </c>
      <c r="D19" s="609">
        <v>128466052.16999999</v>
      </c>
      <c r="E19" s="609">
        <v>162224527.93</v>
      </c>
      <c r="F19" s="609">
        <v>108903787.17</v>
      </c>
      <c r="G19" s="636">
        <v>399594367.27000004</v>
      </c>
      <c r="H19" s="609">
        <v>275488698.7699999</v>
      </c>
      <c r="I19" s="637">
        <v>0.591918813212126</v>
      </c>
    </row>
    <row r="20" spans="2:9" ht="15">
      <c r="B20" s="620" t="s">
        <v>309</v>
      </c>
      <c r="C20" s="609">
        <v>212000000</v>
      </c>
      <c r="D20" s="609">
        <v>0</v>
      </c>
      <c r="E20" s="609">
        <v>212000000</v>
      </c>
      <c r="F20" s="609">
        <v>0</v>
      </c>
      <c r="G20" s="636">
        <v>212000000</v>
      </c>
      <c r="H20" s="609">
        <v>0</v>
      </c>
      <c r="I20" s="637">
        <v>1</v>
      </c>
    </row>
    <row r="21" spans="2:9" ht="15.75" thickBot="1">
      <c r="B21" s="612" t="s">
        <v>321</v>
      </c>
      <c r="C21" s="638">
        <v>1586280370.78</v>
      </c>
      <c r="D21" s="613">
        <v>366681521.41999996</v>
      </c>
      <c r="E21" s="613">
        <v>489534112.12</v>
      </c>
      <c r="F21" s="613">
        <v>204391152.76</v>
      </c>
      <c r="G21" s="614">
        <v>1060606786.3</v>
      </c>
      <c r="H21" s="614">
        <v>525673584.48</v>
      </c>
      <c r="I21" s="616"/>
    </row>
  </sheetData>
  <sheetProtection/>
  <mergeCells count="2">
    <mergeCell ref="B2:I2"/>
    <mergeCell ref="B3:I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33"/>
  <sheetViews>
    <sheetView zoomScalePageLayoutView="0" workbookViewId="0" topLeftCell="A23">
      <selection activeCell="B33" sqref="B2:I33"/>
    </sheetView>
  </sheetViews>
  <sheetFormatPr defaultColWidth="11.421875" defaultRowHeight="15"/>
  <cols>
    <col min="1" max="1" width="11.421875" style="484" customWidth="1"/>
    <col min="2" max="2" width="35.57421875" style="484" customWidth="1"/>
    <col min="3" max="3" width="11.140625" style="484" bestFit="1" customWidth="1"/>
    <col min="4" max="4" width="11.421875" style="484" customWidth="1"/>
    <col min="5" max="6" width="11.28125" style="484" bestFit="1" customWidth="1"/>
    <col min="7" max="8" width="10.8515625" style="484" bestFit="1" customWidth="1"/>
    <col min="9" max="9" width="10.7109375" style="484" bestFit="1" customWidth="1"/>
    <col min="10" max="16384" width="11.421875" style="484" customWidth="1"/>
  </cols>
  <sheetData>
    <row r="2" spans="2:9" ht="15.75">
      <c r="B2" s="640" t="s">
        <v>425</v>
      </c>
      <c r="C2" s="640"/>
      <c r="D2" s="640"/>
      <c r="E2" s="640"/>
      <c r="F2" s="640"/>
      <c r="G2" s="640"/>
      <c r="H2" s="640"/>
      <c r="I2" s="640"/>
    </row>
    <row r="3" spans="2:9" ht="15.75">
      <c r="B3" s="640" t="s">
        <v>496</v>
      </c>
      <c r="C3" s="640"/>
      <c r="D3" s="640"/>
      <c r="E3" s="640"/>
      <c r="F3" s="640"/>
      <c r="G3" s="640"/>
      <c r="H3" s="640"/>
      <c r="I3" s="640"/>
    </row>
    <row r="4" spans="2:9" ht="15.75">
      <c r="B4" s="641" t="s">
        <v>331</v>
      </c>
      <c r="C4" s="641"/>
      <c r="D4" s="641"/>
      <c r="E4" s="641"/>
      <c r="F4" s="641"/>
      <c r="G4" s="641"/>
      <c r="H4" s="641"/>
      <c r="I4" s="641"/>
    </row>
    <row r="5" spans="2:9" ht="15.75" thickBot="1">
      <c r="B5" s="642"/>
      <c r="C5" s="642"/>
      <c r="D5" s="642"/>
      <c r="E5" s="642"/>
      <c r="F5" s="642"/>
      <c r="G5" s="642"/>
      <c r="H5" s="642"/>
      <c r="I5" s="643"/>
    </row>
    <row r="6" spans="2:9" ht="48.75" thickBot="1">
      <c r="B6" s="644" t="s">
        <v>332</v>
      </c>
      <c r="C6" s="645" t="s">
        <v>333</v>
      </c>
      <c r="D6" s="645" t="s">
        <v>334</v>
      </c>
      <c r="E6" s="645" t="s">
        <v>335</v>
      </c>
      <c r="F6" s="645" t="s">
        <v>336</v>
      </c>
      <c r="G6" s="645" t="s">
        <v>337</v>
      </c>
      <c r="H6" s="645" t="s">
        <v>338</v>
      </c>
      <c r="I6" s="646" t="s">
        <v>497</v>
      </c>
    </row>
    <row r="7" spans="2:9" ht="15.75" thickBot="1">
      <c r="B7" s="647"/>
      <c r="C7" s="648"/>
      <c r="D7" s="648"/>
      <c r="E7" s="648"/>
      <c r="F7" s="648"/>
      <c r="G7" s="648"/>
      <c r="H7" s="648"/>
      <c r="I7" s="648"/>
    </row>
    <row r="8" spans="2:9" ht="15">
      <c r="B8" s="649" t="s">
        <v>339</v>
      </c>
      <c r="C8" s="650">
        <v>32932944.130000003</v>
      </c>
      <c r="D8" s="650">
        <v>81637651.14</v>
      </c>
      <c r="E8" s="650">
        <v>46976068.60000001</v>
      </c>
      <c r="F8" s="650">
        <v>80363789.56</v>
      </c>
      <c r="G8" s="650">
        <v>17395168.52</v>
      </c>
      <c r="H8" s="650">
        <v>12572259.58</v>
      </c>
      <c r="I8" s="651">
        <v>2846046</v>
      </c>
    </row>
    <row r="9" spans="2:9" ht="15">
      <c r="B9" s="652" t="s">
        <v>340</v>
      </c>
      <c r="C9" s="653"/>
      <c r="D9" s="653"/>
      <c r="E9" s="653"/>
      <c r="F9" s="653"/>
      <c r="G9" s="653"/>
      <c r="H9" s="653"/>
      <c r="I9" s="654"/>
    </row>
    <row r="10" spans="2:9" ht="15">
      <c r="B10" s="655" t="s">
        <v>341</v>
      </c>
      <c r="C10" s="656">
        <v>0</v>
      </c>
      <c r="D10" s="656">
        <v>0</v>
      </c>
      <c r="E10" s="656">
        <v>0</v>
      </c>
      <c r="F10" s="656">
        <v>0</v>
      </c>
      <c r="G10" s="656">
        <v>182638.86</v>
      </c>
      <c r="H10" s="656">
        <v>0</v>
      </c>
      <c r="I10" s="657">
        <v>0</v>
      </c>
    </row>
    <row r="11" spans="2:9" ht="15">
      <c r="B11" s="655" t="s">
        <v>342</v>
      </c>
      <c r="C11" s="656">
        <v>0</v>
      </c>
      <c r="D11" s="656">
        <v>0</v>
      </c>
      <c r="E11" s="656">
        <v>0</v>
      </c>
      <c r="F11" s="656">
        <v>2252666.27</v>
      </c>
      <c r="G11" s="656">
        <v>0</v>
      </c>
      <c r="H11" s="656">
        <v>0</v>
      </c>
      <c r="I11" s="657">
        <v>0</v>
      </c>
    </row>
    <row r="12" spans="2:9" ht="15">
      <c r="B12" s="655" t="s">
        <v>362</v>
      </c>
      <c r="C12" s="656">
        <v>0</v>
      </c>
      <c r="D12" s="656">
        <v>0</v>
      </c>
      <c r="E12" s="656">
        <v>0</v>
      </c>
      <c r="F12" s="656">
        <v>8063837.100000001</v>
      </c>
      <c r="G12" s="656">
        <v>0</v>
      </c>
      <c r="H12" s="656">
        <v>0</v>
      </c>
      <c r="I12" s="657">
        <v>0</v>
      </c>
    </row>
    <row r="13" spans="2:9" ht="15.75" thickBot="1">
      <c r="B13" s="658" t="s">
        <v>363</v>
      </c>
      <c r="C13" s="659">
        <v>0</v>
      </c>
      <c r="D13" s="659">
        <v>0</v>
      </c>
      <c r="E13" s="659">
        <v>100800</v>
      </c>
      <c r="F13" s="659">
        <v>0</v>
      </c>
      <c r="G13" s="659">
        <v>0</v>
      </c>
      <c r="H13" s="659">
        <v>0</v>
      </c>
      <c r="I13" s="660">
        <v>0</v>
      </c>
    </row>
    <row r="14" spans="2:9" ht="15.75" thickBot="1">
      <c r="B14" s="661" t="s">
        <v>426</v>
      </c>
      <c r="C14" s="662">
        <v>32932944.130000003</v>
      </c>
      <c r="D14" s="662">
        <v>81637651.14</v>
      </c>
      <c r="E14" s="662">
        <v>47076868.60000001</v>
      </c>
      <c r="F14" s="662">
        <v>90680292.92999999</v>
      </c>
      <c r="G14" s="662">
        <v>17577807.38</v>
      </c>
      <c r="H14" s="662">
        <v>12572259.58</v>
      </c>
      <c r="I14" s="663">
        <v>2846046</v>
      </c>
    </row>
    <row r="15" spans="2:9" ht="15.75" thickBot="1">
      <c r="B15" s="664"/>
      <c r="C15" s="665"/>
      <c r="D15" s="665"/>
      <c r="E15" s="665"/>
      <c r="F15" s="665"/>
      <c r="G15" s="665"/>
      <c r="H15" s="665"/>
      <c r="I15" s="665"/>
    </row>
    <row r="16" spans="2:9" ht="15">
      <c r="B16" s="666" t="s">
        <v>343</v>
      </c>
      <c r="C16" s="667"/>
      <c r="D16" s="667"/>
      <c r="E16" s="667"/>
      <c r="F16" s="667"/>
      <c r="G16" s="667"/>
      <c r="H16" s="667"/>
      <c r="I16" s="668"/>
    </row>
    <row r="17" spans="2:9" ht="15">
      <c r="B17" s="669" t="s">
        <v>344</v>
      </c>
      <c r="C17" s="656">
        <v>19535992.48</v>
      </c>
      <c r="D17" s="656">
        <v>55111287.87</v>
      </c>
      <c r="E17" s="656">
        <v>26276504.84</v>
      </c>
      <c r="F17" s="656">
        <v>45522886.519999996</v>
      </c>
      <c r="G17" s="656">
        <v>10015777.31</v>
      </c>
      <c r="H17" s="656">
        <v>6598669.84</v>
      </c>
      <c r="I17" s="657">
        <v>999597.76</v>
      </c>
    </row>
    <row r="18" spans="2:9" ht="15">
      <c r="B18" s="655" t="s">
        <v>345</v>
      </c>
      <c r="C18" s="656">
        <v>3919020.35147</v>
      </c>
      <c r="D18" s="656">
        <v>13470212.4381</v>
      </c>
      <c r="E18" s="656">
        <v>7694680.036680002</v>
      </c>
      <c r="F18" s="656">
        <v>16075503.726400001</v>
      </c>
      <c r="G18" s="656">
        <v>3305082.0187999997</v>
      </c>
      <c r="H18" s="656">
        <v>2137284.1286</v>
      </c>
      <c r="I18" s="657">
        <v>28460.46</v>
      </c>
    </row>
    <row r="19" spans="2:9" ht="15">
      <c r="B19" s="670" t="s">
        <v>346</v>
      </c>
      <c r="C19" s="671">
        <v>0.119</v>
      </c>
      <c r="D19" s="671">
        <v>0.165</v>
      </c>
      <c r="E19" s="671">
        <v>0.1638</v>
      </c>
      <c r="F19" s="671">
        <v>0.19</v>
      </c>
      <c r="G19" s="671">
        <v>0.19</v>
      </c>
      <c r="H19" s="671">
        <v>0.17</v>
      </c>
      <c r="I19" s="672">
        <v>0.01</v>
      </c>
    </row>
    <row r="20" spans="2:9" ht="24">
      <c r="B20" s="673" t="s">
        <v>347</v>
      </c>
      <c r="C20" s="674">
        <v>23455012.83147</v>
      </c>
      <c r="D20" s="674">
        <v>68581500.3081</v>
      </c>
      <c r="E20" s="674">
        <v>33971184.87668</v>
      </c>
      <c r="F20" s="674">
        <v>61598390.2464</v>
      </c>
      <c r="G20" s="674">
        <v>13320859.3288</v>
      </c>
      <c r="H20" s="674">
        <v>8735953.9686</v>
      </c>
      <c r="I20" s="675">
        <v>1028058.22</v>
      </c>
    </row>
    <row r="21" spans="2:9" ht="15">
      <c r="B21" s="676"/>
      <c r="C21" s="665"/>
      <c r="D21" s="665"/>
      <c r="E21" s="665"/>
      <c r="F21" s="665"/>
      <c r="G21" s="665"/>
      <c r="H21" s="665"/>
      <c r="I21" s="677"/>
    </row>
    <row r="22" spans="2:9" ht="15">
      <c r="B22" s="669" t="s">
        <v>427</v>
      </c>
      <c r="C22" s="678">
        <v>0</v>
      </c>
      <c r="D22" s="678">
        <v>1403942.02</v>
      </c>
      <c r="E22" s="678">
        <v>716175.82</v>
      </c>
      <c r="F22" s="678">
        <v>4590264.82</v>
      </c>
      <c r="G22" s="678">
        <v>0</v>
      </c>
      <c r="H22" s="678">
        <v>0</v>
      </c>
      <c r="I22" s="679">
        <v>0</v>
      </c>
    </row>
    <row r="23" spans="2:9" ht="15">
      <c r="B23" s="680"/>
      <c r="C23" s="681"/>
      <c r="D23" s="681"/>
      <c r="E23" s="681"/>
      <c r="F23" s="681"/>
      <c r="G23" s="681"/>
      <c r="H23" s="681"/>
      <c r="I23" s="682"/>
    </row>
    <row r="24" spans="2:9" ht="15.75" thickBot="1">
      <c r="B24" s="683" t="s">
        <v>428</v>
      </c>
      <c r="C24" s="684">
        <v>23455012.83147</v>
      </c>
      <c r="D24" s="684">
        <v>69985442.3281</v>
      </c>
      <c r="E24" s="684">
        <v>34687360.69668</v>
      </c>
      <c r="F24" s="684">
        <v>66188655.0664</v>
      </c>
      <c r="G24" s="684">
        <v>13320859.3288</v>
      </c>
      <c r="H24" s="684">
        <v>8735953.9686</v>
      </c>
      <c r="I24" s="685">
        <v>1028058.22</v>
      </c>
    </row>
    <row r="25" spans="2:9" ht="15.75" thickBot="1">
      <c r="B25" s="686"/>
      <c r="C25" s="687"/>
      <c r="D25" s="687"/>
      <c r="E25" s="687"/>
      <c r="F25" s="687"/>
      <c r="G25" s="687"/>
      <c r="H25" s="687"/>
      <c r="I25" s="687"/>
    </row>
    <row r="26" spans="2:9" ht="15.75" thickBot="1">
      <c r="B26" s="688" t="s">
        <v>429</v>
      </c>
      <c r="C26" s="689">
        <v>9477931.298530001</v>
      </c>
      <c r="D26" s="689">
        <v>11652208.811900005</v>
      </c>
      <c r="E26" s="689">
        <v>12389507.903320007</v>
      </c>
      <c r="F26" s="689">
        <v>24491637.863599993</v>
      </c>
      <c r="G26" s="689">
        <v>4256948.051199999</v>
      </c>
      <c r="H26" s="689">
        <v>3836305.6114000008</v>
      </c>
      <c r="I26" s="690">
        <v>1817987.78</v>
      </c>
    </row>
    <row r="27" spans="2:9" ht="15.75" thickBot="1">
      <c r="B27" s="686"/>
      <c r="C27" s="686"/>
      <c r="D27" s="686"/>
      <c r="E27" s="686"/>
      <c r="F27" s="686"/>
      <c r="G27" s="686"/>
      <c r="H27" s="686"/>
      <c r="I27" s="686"/>
    </row>
    <row r="28" spans="2:9" ht="24.75" thickBot="1">
      <c r="B28" s="691" t="s">
        <v>498</v>
      </c>
      <c r="C28" s="692">
        <v>0</v>
      </c>
      <c r="D28" s="692">
        <v>0</v>
      </c>
      <c r="E28" s="692">
        <v>0</v>
      </c>
      <c r="F28" s="692">
        <v>0</v>
      </c>
      <c r="G28" s="692">
        <v>0</v>
      </c>
      <c r="H28" s="692">
        <v>0</v>
      </c>
      <c r="I28" s="693">
        <v>0</v>
      </c>
    </row>
    <row r="29" spans="2:9" ht="15.75" thickBot="1">
      <c r="B29" s="686"/>
      <c r="C29" s="686"/>
      <c r="D29" s="686"/>
      <c r="E29" s="686"/>
      <c r="F29" s="686"/>
      <c r="G29" s="686"/>
      <c r="H29" s="686"/>
      <c r="I29" s="686"/>
    </row>
    <row r="30" spans="2:9" ht="15.75" thickBot="1">
      <c r="B30" s="694" t="s">
        <v>430</v>
      </c>
      <c r="C30" s="695">
        <v>9477931.298530001</v>
      </c>
      <c r="D30" s="695">
        <v>11652208.811900005</v>
      </c>
      <c r="E30" s="695">
        <v>12389507.903320007</v>
      </c>
      <c r="F30" s="695">
        <v>24491637.863599993</v>
      </c>
      <c r="G30" s="695">
        <v>4256948.051199999</v>
      </c>
      <c r="H30" s="695">
        <v>3836305.6114000008</v>
      </c>
      <c r="I30" s="695">
        <v>1817987.78</v>
      </c>
    </row>
    <row r="31" spans="2:9" ht="15">
      <c r="B31" s="686"/>
      <c r="C31" s="686"/>
      <c r="D31" s="686"/>
      <c r="E31" s="686"/>
      <c r="F31" s="686"/>
      <c r="G31" s="686"/>
      <c r="H31" s="686"/>
      <c r="I31" s="643"/>
    </row>
    <row r="32" spans="2:9" ht="15">
      <c r="B32" s="686"/>
      <c r="C32" s="686"/>
      <c r="D32" s="686"/>
      <c r="E32" s="686"/>
      <c r="F32" s="686"/>
      <c r="G32" s="686"/>
      <c r="H32" s="686"/>
      <c r="I32" s="643"/>
    </row>
    <row r="33" spans="2:9" ht="15">
      <c r="B33" s="696" t="s">
        <v>431</v>
      </c>
      <c r="C33" s="686"/>
      <c r="D33" s="686"/>
      <c r="E33" s="697" t="s">
        <v>348</v>
      </c>
      <c r="F33" s="698">
        <v>44806</v>
      </c>
      <c r="G33" s="686"/>
      <c r="H33" s="686"/>
      <c r="I33" s="643"/>
    </row>
  </sheetData>
  <sheetProtection/>
  <mergeCells count="3">
    <mergeCell ref="B2:I2"/>
    <mergeCell ref="B3:I3"/>
    <mergeCell ref="B4:I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2022-09-02T20:45:42Z</dcterms:modified>
  <cp:category/>
  <cp:version/>
  <cp:contentType/>
  <cp:contentStatus/>
</cp:coreProperties>
</file>