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130" windowHeight="7410" firstSheet="1" activeTab="1"/>
  </bookViews>
  <sheets>
    <sheet name="Portada" sheetId="9" r:id="rId1"/>
    <sheet name="I Admi" sheetId="1" r:id="rId2"/>
    <sheet name="II Serv Com." sheetId="2" r:id="rId3"/>
    <sheet name="III Edificios" sheetId="11" r:id="rId4"/>
    <sheet name="III  VIAS COMUN" sheetId="4" r:id="rId5"/>
    <sheet name="III otros proyectos" sheetId="3" r:id="rId6"/>
  </sheets>
  <definedNames>
    <definedName name="_xlnm.Print_Area" localSheetId="1">'I Admi'!$A$1:$L$47</definedName>
    <definedName name="_xlnm.Print_Area" localSheetId="2">'II Serv Com.'!$A$1:$N$124</definedName>
    <definedName name="_xlnm.Print_Area" localSheetId="4">'III  VIAS COMUN'!$A$1:$I$86</definedName>
    <definedName name="_xlnm.Print_Area" localSheetId="3">'III Edificios'!$A$1:$L$27</definedName>
    <definedName name="_xlnm.Print_Area" localSheetId="5">'III otros proyectos'!$A$1:$H$59</definedName>
    <definedName name="_xlnm.Print_Area" localSheetId="0">Portada!$A$1:$H$21</definedName>
    <definedName name="_xlnm.Print_Titles" localSheetId="2">'II Serv Com.'!$1:$9</definedName>
    <definedName name="_xlnm.Print_Titles" localSheetId="4">'III  VIAS COMUN'!$1:$7</definedName>
    <definedName name="_xlnm.Print_Titles" localSheetId="5">'III otros proyectos'!$1:$9</definedName>
  </definedNames>
  <calcPr calcId="152511"/>
</workbook>
</file>

<file path=xl/calcChain.xml><?xml version="1.0" encoding="utf-8"?>
<calcChain xmlns="http://schemas.openxmlformats.org/spreadsheetml/2006/main">
  <c r="J23" i="1" l="1"/>
  <c r="J60" i="2"/>
  <c r="D41" i="3" l="1"/>
  <c r="J42" i="3" s="1"/>
  <c r="E26" i="4" l="1"/>
  <c r="E28" i="4" s="1"/>
  <c r="E27" i="4"/>
  <c r="E37" i="4"/>
  <c r="E38" i="4" l="1"/>
  <c r="D56" i="3"/>
  <c r="E71" i="4"/>
  <c r="E81" i="4"/>
  <c r="H24" i="11"/>
  <c r="F27" i="11" s="1"/>
  <c r="J121" i="2"/>
  <c r="J124" i="2" s="1"/>
  <c r="J45" i="1"/>
  <c r="J47" i="1" s="1"/>
  <c r="C59" i="3" l="1"/>
  <c r="E83" i="4"/>
  <c r="D85" i="4" s="1"/>
</calcChain>
</file>

<file path=xl/sharedStrings.xml><?xml version="1.0" encoding="utf-8"?>
<sst xmlns="http://schemas.openxmlformats.org/spreadsheetml/2006/main" count="856" uniqueCount="430">
  <si>
    <t>MUNICIPALIDAD DE JIMÉNEZ</t>
  </si>
  <si>
    <t>Nombre y Ubicación del Proyecto</t>
  </si>
  <si>
    <t>Descripción de la Obra</t>
  </si>
  <si>
    <t>Monto Presupuestado</t>
  </si>
  <si>
    <t>Plazo Estimado</t>
  </si>
  <si>
    <t>Estimación Realización</t>
  </si>
  <si>
    <t>Detalle</t>
  </si>
  <si>
    <t>Intervención</t>
  </si>
  <si>
    <t>Anual</t>
  </si>
  <si>
    <t>Emergencias Cantonales</t>
  </si>
  <si>
    <t>Departamento proponente: ALCALDÍA MUNICIPAL</t>
  </si>
  <si>
    <t>Recolección de Basura</t>
  </si>
  <si>
    <t>Mantenimiento de Caminos y Calles</t>
  </si>
  <si>
    <t>Cementerios</t>
  </si>
  <si>
    <t>Parques y Obras de Ornato</t>
  </si>
  <si>
    <t>Educativos y Culturales</t>
  </si>
  <si>
    <t>Realizar actividades educativas y culturales celebrando fechas importantes, con la participación ciudadana</t>
  </si>
  <si>
    <t>Depósito y Tratamiento de Basura</t>
  </si>
  <si>
    <t>Protección del Medio Ambiente</t>
  </si>
  <si>
    <t>TOTAL</t>
  </si>
  <si>
    <t>Administración General</t>
  </si>
  <si>
    <t>Admnistrar los recursos del Gobierno Local en foma eficiente, proponiendose a lograr la ejecución de todos los proyectos, en base a la gestión recaudadora y generadora de servicios</t>
  </si>
  <si>
    <t>Ralizar las transferencias que el ordenamiento jurídico obliga a las municipalidades a transferirle recursos a otras intituciones y organismos públicos</t>
  </si>
  <si>
    <t>Registro de Deudas, Fondo y Transferencias</t>
  </si>
  <si>
    <t>Realizar proyectos y actividades de mejora ambiental de los distritos de Juan Viñas y Pejibaye con recursos del Timbre Pro-Parques Nacionales.</t>
  </si>
  <si>
    <t>ANUAL</t>
  </si>
  <si>
    <t>2 MESES</t>
  </si>
  <si>
    <t>I SEMESTRE</t>
  </si>
  <si>
    <t>II SEMESTRE</t>
  </si>
  <si>
    <t>Seguir atendiendo el servicio de mantenimiento y mejorar de parques y zonas verdes en los distritos de Juan Viñas y Pejibaye</t>
  </si>
  <si>
    <t>Origen de los recursos</t>
  </si>
  <si>
    <t>12 MESES</t>
  </si>
  <si>
    <t>MANTENIMIENTO DE CAMINOS DEL DISTRITO DE JUAN VIÑAS</t>
  </si>
  <si>
    <t>3 MESES</t>
  </si>
  <si>
    <t>Atender las necesidades de Ejecución de Obras de  Mantenimiento en los caminos públicos del distrito de Pejibaye</t>
  </si>
  <si>
    <t>INFRAESTRUCTURA COMUNAL JUAN VIÑAS</t>
  </si>
  <si>
    <t>INFRAESTRUCTURA COMUNAL PEJIBAYE</t>
  </si>
  <si>
    <t>Actividades de gestión y labor operativa administrativa general.</t>
  </si>
  <si>
    <t>Auditoría Interna</t>
  </si>
  <si>
    <t>Procurar el mejor control de los recursos municipales a traves de la práctica continua de estudios y analisis de las situaciones presentadas.</t>
  </si>
  <si>
    <t>Aseo de Vías y Sitios Públicos</t>
  </si>
  <si>
    <t>Departamento proponente: Intendencia Municipal</t>
  </si>
  <si>
    <t>TOTAL CONSOLIDADO PROGRAMA I</t>
  </si>
  <si>
    <t>Servicio de Aseo de Vías y Sitios Públicos</t>
  </si>
  <si>
    <t>Limpiar un total de 1,600 metros lineales por dia para un total de 8.000 metros lineales por semana .</t>
  </si>
  <si>
    <t>Recolección Basura</t>
  </si>
  <si>
    <t>Desarrollar un servicio de recolección de basura fijo y puntual, para el acarreo de desechos sólidos, para evitar la acumulación de desechos sólidos en hogares, comercios, oficinas e instituciones, dicho servicio se brinda  los miércoles, cuyo objetivo es mantener la limpieza de basura en el Distrito</t>
  </si>
  <si>
    <t>Semestral</t>
  </si>
  <si>
    <t xml:space="preserve">Realizar una fumigación en el centro de acopio y alrededores </t>
  </si>
  <si>
    <t>Realizar una fumigación una vez al mes.</t>
  </si>
  <si>
    <t>Brindar mantenimiento una vez por mes</t>
  </si>
  <si>
    <t>Cementerio</t>
  </si>
  <si>
    <t xml:space="preserve">Mejorar el proceso de reciclaje en el Distrito de Tucurrique </t>
  </si>
  <si>
    <t>Atención Emergencias Cantonales</t>
  </si>
  <si>
    <t>Atender cualquier emergencia que se de en el paso o cortes de agua en algun camino vecinal para mantener la comunicación en los diferentes caminos del distrito</t>
  </si>
  <si>
    <t>TOTAL CONSOLIDADO PROGRAMA II</t>
  </si>
  <si>
    <t>9 transferencias</t>
  </si>
  <si>
    <t>Analizar y procesar denuncias, elaborar y presentar informes al Concejo Municipal y a la Contraloría General de la República.</t>
  </si>
  <si>
    <t>Mediante la conservación vial participativa sufragar gastos en: realización de charlas a comités de caminos, programa formación escolar, charlas a nuevas autoridades del cantón y actividades de capacitación</t>
  </si>
  <si>
    <t>10 transferencias</t>
  </si>
  <si>
    <t>Recoger por un dia  por semana el material de reciaje</t>
  </si>
  <si>
    <t>MONTO TOTAL   OTROS PROYECTOS *JIMÉNEZ*</t>
  </si>
  <si>
    <t>Atender las necesidades de Ejecución de Obras de  Mantenimiento en los caminos públicos del distrito de Juan Viñas</t>
  </si>
  <si>
    <t>2  Actividades varias culturales</t>
  </si>
  <si>
    <t>2  Actividades varias</t>
  </si>
  <si>
    <t>5 Situaciones emergentes varias</t>
  </si>
  <si>
    <t>Dotar de contenido econòmico para el pago de de poliza de riesgo laboral.</t>
  </si>
  <si>
    <t>Realizar un sòlo pago al año</t>
  </si>
  <si>
    <t>PLAN OPERATIVO</t>
  </si>
  <si>
    <t>LEY 8114 y 9329</t>
  </si>
  <si>
    <t>4 emerg</t>
  </si>
  <si>
    <t>Compromisos adquiridos para el pago de intereses y amortización para la ejecución de proyectos de inversión vial</t>
  </si>
  <si>
    <t>TRIMESTRAL</t>
  </si>
  <si>
    <t>SERVICIO DE RECOLECCIÓN DE BASURA</t>
  </si>
  <si>
    <t>Cumplir con lo establecido en la Ley 8173, artículo 8 de la Ley de los Concejos Municipales de Distrito</t>
  </si>
  <si>
    <t xml:space="preserve">Realizar  pago de póliza de riegos laborales del Concejo municipal de Tucurrique. </t>
  </si>
  <si>
    <t>Dotar de contenido económico para pago de viáticos y transporte a empleados municipales</t>
  </si>
  <si>
    <t>Pago de viáticos</t>
  </si>
  <si>
    <t>Aportes en Especie para Servicios y Proyectos comunales</t>
  </si>
  <si>
    <t>Departamento proponente: INTENDENCIA  MUNICIPAL</t>
  </si>
  <si>
    <t>Brindar mantenimiento de caminos y calles con recursos del impuesto al ruedo</t>
  </si>
  <si>
    <t>Continuar con el  mantenimiento del cementerio municipal del distrito de Juan Viñas</t>
  </si>
  <si>
    <t>Brindar la prestación del servicios de agua potable en el distrito de Juan Viñas</t>
  </si>
  <si>
    <t>Dar seguimiento al proyecto sobre el tratamiento de residuos sólidos orgánicos en los distritos de Juan Viñas y Pejibaye</t>
  </si>
  <si>
    <t>Alquiler maquinaria y equipo, materiales asfálticos; para atender situaciones de emergencia que se presenten en los distrito de Juan Viñas y Pejibaye.</t>
  </si>
  <si>
    <t xml:space="preserve">Admnistrar los recursos del Gobierno Local en foma eficiente, proponiendose a lograr la ejecución de todos los proyectos, en base a la gestión recaudadora y generadora de servicios. </t>
  </si>
  <si>
    <t>Brindar el servicio de recolección de desechos sólidos clasificados  en los distritos de Juan Viñas y Pejibaye</t>
  </si>
  <si>
    <t>PROGRAMA II         SERVICIOS COMUNALES</t>
  </si>
  <si>
    <t>Se implementara el proceso de reciclaje, para cumplir con lo establecido por ley, y poder darle una viabilidad mas amplia al vertedero municipal.</t>
  </si>
  <si>
    <t>Brindar una mejor presentacion y ornato del cementerio municipal, realizando una chapea y limpieza de ornato en  dicho cementerio,</t>
  </si>
  <si>
    <t>Realizar una compra de bolsas para recoleccion material de reciclje.</t>
  </si>
  <si>
    <t xml:space="preserve">Dotar de contenido económico para la compra de repuestos y combustibles, para la Cruz Roja del Distrito de Tucurrique </t>
  </si>
  <si>
    <t>Realizar 6 compras de combustilbles y repuestos al año</t>
  </si>
  <si>
    <t>3000 m</t>
  </si>
  <si>
    <t>400 m</t>
  </si>
  <si>
    <t>Departamento proponente: UNIDAD TECNICA GESTION VIAL MUNICIPAL</t>
  </si>
  <si>
    <t>TOTAL VÍAS DE COMUNICACIÓN   JIMÉNEZ</t>
  </si>
  <si>
    <t>50 m2</t>
  </si>
  <si>
    <t>Area Estratégica</t>
  </si>
  <si>
    <t>INFRAESTRUCTURA</t>
  </si>
  <si>
    <t>DESARROLLO INSTITUCIONAL</t>
  </si>
  <si>
    <t>SUBTOTAL RECURSOS LEY 8114 // 9329  JIMÉNEZ</t>
  </si>
  <si>
    <t>SUBTOTAL RECURSOS FINANCIAMIENTO BPDC PROYECTOS GESTIÓN VIAL  JIMÉNEZ</t>
  </si>
  <si>
    <t>12 Meses</t>
  </si>
  <si>
    <t>Semestre</t>
  </si>
  <si>
    <t>I-II Semestre</t>
  </si>
  <si>
    <t>Mes</t>
  </si>
  <si>
    <t>II Semestre</t>
  </si>
  <si>
    <t>Se refuerzan los reglones de Transporte y Viáticos dentro del país para el pago de los mismos</t>
  </si>
  <si>
    <t>6 Pagos</t>
  </si>
  <si>
    <t>3 Meses</t>
  </si>
  <si>
    <t>Se refuerza el renglón de combustibles para su compra y realizar inspecciones y mantenimiento en caminos vecinales</t>
  </si>
  <si>
    <t xml:space="preserve">12 compra </t>
  </si>
  <si>
    <t>Se refuerzan los renglones de herramientas y repuestos para suplir las herramiientas necesarias para el buen desempeño y compra de repuestos</t>
  </si>
  <si>
    <t>6 compras</t>
  </si>
  <si>
    <t>Compra de equipo informatico y equipo para campo en el área de ingenieria</t>
  </si>
  <si>
    <t>SUBTOTAL RECURSOS PROPIOS (IBI-IMP. CEMENTO) VIAS DE COMUNICACIÓN  TUCURRIQUE</t>
  </si>
  <si>
    <t>TOTAL VÍAS DE COMUNICACIÓN   TUCURRIQUE</t>
  </si>
  <si>
    <t>TOTAL VÍAS DE COMUNICACIÓN   CONSOLIDADO</t>
  </si>
  <si>
    <t>Departamento proponente: ALCALDÍA // INTENDENCIA  MUNICIPAL</t>
  </si>
  <si>
    <t>TOTAL OTROS PROYECTOS   CONSOLIDADO</t>
  </si>
  <si>
    <t>Departamento proponente: INTENDENCIA MUNICIPAL</t>
  </si>
  <si>
    <t>MONTO TOTAL   OTROS PROYECTOS *TUCURRIQUE*</t>
  </si>
  <si>
    <t>IBI  E IMPUESTO AL CEMENTO</t>
  </si>
  <si>
    <t>Corresponde el pago de remuneraciones y servicios para el funcionamiento de la oficina de Dirección Técnica de Proyectos municipales durante todo el año.</t>
  </si>
  <si>
    <t>MONTO TOTAL   EDIFICIOS *TUCURRIQUE*</t>
  </si>
  <si>
    <t>TOTAL EDIFICIOS   CONSOLIDADO</t>
  </si>
  <si>
    <t xml:space="preserve">12 MESES </t>
  </si>
  <si>
    <t xml:space="preserve">DEL CONCEJO MUNICIPAL DEL DISTRITO DE TUCURRIQUE </t>
  </si>
  <si>
    <t>Acueductos (Servicio Agua Potable)</t>
  </si>
  <si>
    <t>Acueductos (Hidrantes)</t>
  </si>
  <si>
    <t>Brindar la prestación del servicios de hidrantes en el distrito de Juan Viñas(Abonados del Acueducto Municipal)</t>
  </si>
  <si>
    <t>PROGRAMA III                **EDIFICIOS**</t>
  </si>
  <si>
    <t>LEY 8114 y 9329, Préstamo compra maquinaria IFAM</t>
  </si>
  <si>
    <t>Se incluye contenido económico en Servicios Jurídicos para el análisis, revisión y objeciones en carteles de licitaciones,</t>
  </si>
  <si>
    <t xml:space="preserve">Se refuerzan los renglones detextiles y vestuarios,  útiles y materiales de oficina , productos de papel, textiles y útiles de limpieza para el buen desempeño y compra de materiales </t>
  </si>
  <si>
    <t>TOTAL RECURSOS LEY 8114 // 9329 CMD TUCURRIQUE</t>
  </si>
  <si>
    <t>Administración General (Auditoría Interna)</t>
  </si>
  <si>
    <t>FINANCIAMIENTO BPDC</t>
  </si>
  <si>
    <t>8500 m</t>
  </si>
  <si>
    <t>Incrementar y desarrollar un servicio eficiente, sotenible y duradero en lo que respecta al servicio de aseo de Vias y sittio públicos, para evitar la ploriferación de malos olores, plagas y eliminar los residuos sólidos presentes en las vias.</t>
  </si>
  <si>
    <t>Dotar de contenido económico para la compra de uniformes y materiales de limpieza para peones municipales.</t>
  </si>
  <si>
    <t>Realizar un solo pago al año</t>
  </si>
  <si>
    <t>Servicios Básicos : se refuerza el servicio de energía eléctrica , telecomunicaciones y agua</t>
  </si>
  <si>
    <t>12 Pagos</t>
  </si>
  <si>
    <t>Atender emergencias en las vías cantonales (alquiler de maquinaria, compra de productos minerales y astáltido, rehabilitación de pasos de alcantarillas, reparación de cabezales, etc.)</t>
  </si>
  <si>
    <t>1 mes</t>
  </si>
  <si>
    <t>I Semestre</t>
  </si>
  <si>
    <t>2 meses</t>
  </si>
  <si>
    <t xml:space="preserve">Semestral </t>
  </si>
  <si>
    <t>150 mtrs</t>
  </si>
  <si>
    <t>100 mtrs</t>
  </si>
  <si>
    <t>Inspección de proyectos, caminos vecinales, con la compra de combustibles y lubricantes, y respuestos</t>
  </si>
  <si>
    <t>Trimestral</t>
  </si>
  <si>
    <t>Ley 8114 y 9329</t>
  </si>
  <si>
    <t>O D S</t>
  </si>
  <si>
    <t xml:space="preserve">Objetivo 9                             Industria, innovación e infraestructura               </t>
  </si>
  <si>
    <t>Realizar una gestión de cobro eficiente y eficas con los contribuyentes con el objetivo de mejorar la recaudacion mensual de los servicios con la idea de brindar un servicio eficiente a todos los usuarios, para no presentar ningun tipo de deficit en el periodo</t>
  </si>
  <si>
    <t>Recoger un total de 15 toneladas por semana, para un total de un viaje  por semana, para un total de 780 toneladas de desechos al año.</t>
  </si>
  <si>
    <t>En el momento que suceda en el transcurso del año</t>
  </si>
  <si>
    <t>Se incluye contenido económico en Sueldos para cargos fijos, cargas sociales, décimo tercer mes, para la contratación de un asistente de Ingeniería a tiempo completo ,miscelanea a medio tiempo, y la contratación de un peón fijo  en la UTGV y se contempla pago de tiempo extra.</t>
  </si>
  <si>
    <t xml:space="preserve">Se incluye contenido económico en jornales para la limpieza y descuaje de rondas en caminos vecinales y servicios especiales para la contratación de una sesora en Promoción Social </t>
  </si>
  <si>
    <t>Se incluye contenido económico para el pago de póliza de riesgo laboral, póliza de vehículos y deducibles,</t>
  </si>
  <si>
    <t>3 pagos</t>
  </si>
  <si>
    <t>825 mtrs lineales</t>
  </si>
  <si>
    <t>4250 mtrs lineales</t>
  </si>
  <si>
    <t>1000 mtrs lineales</t>
  </si>
  <si>
    <t>2 mes</t>
  </si>
  <si>
    <t>200 mtrs</t>
  </si>
  <si>
    <t>Se refuerza el renglón de Servicios para información y publicidad a lo atinente a la figura y proyectos del Concejo Municipal, mantenimiento y retroalimentación de la página web del Concejo y pago de póliza de riesgo laboral</t>
  </si>
  <si>
    <t>4 MESES</t>
  </si>
  <si>
    <t>5 un</t>
  </si>
  <si>
    <t>IMP. CEMENTO</t>
  </si>
  <si>
    <t>Atender las necesidades de infraestructura en el distrito de Pejibaye para el año 2022.</t>
  </si>
  <si>
    <t>Adquisición y mejoras de mobiliario urbano además de aros de basquetball en la cancha de futbol y multiusos de Plaza Vieja de Pejibaye</t>
  </si>
  <si>
    <t xml:space="preserve">MOBILIARIO URBANO PLAZA VIEJA </t>
  </si>
  <si>
    <t>Compra de luminarias e instalación eléctrica en el parquecito de Pangola de Pejibaye</t>
  </si>
  <si>
    <t>ILIMUNACIÓN PARQUECITO LA PANGOLA</t>
  </si>
  <si>
    <t>7 un</t>
  </si>
  <si>
    <t>4 un</t>
  </si>
  <si>
    <t xml:space="preserve"> I SEMESTRE</t>
  </si>
  <si>
    <t xml:space="preserve">ACCESO A PERSONAS CON DISCAPACIDAD </t>
  </si>
  <si>
    <t>Atender las necesidades de readecuación de espacios públicos para el acceso universal a personas dentro del cantón de Jiménez</t>
  </si>
  <si>
    <t>50m2</t>
  </si>
  <si>
    <t xml:space="preserve">PROYECTO DE INVERSIÓN RECOLECCIÓN DE BASURA </t>
  </si>
  <si>
    <t>Inversión servicio Recolección de Basura, pago préstamo compra del camión recolector</t>
  </si>
  <si>
    <t xml:space="preserve">ANUAL </t>
  </si>
  <si>
    <t>Inversión servicio Depósito y Tratamiento mejoras acceso Planta Compostaje</t>
  </si>
  <si>
    <t xml:space="preserve">PROYECTO DE INVERSIÓN SERVICIO DE TRATAMIENTO DE BASURA  </t>
  </si>
  <si>
    <t xml:space="preserve">PROYECTO INVERSIÓN ASEO DE VÍAS </t>
  </si>
  <si>
    <t>300 m2</t>
  </si>
  <si>
    <t>Inversión servicio Parques y Ornato. Mejoras parque San Cristóbal</t>
  </si>
  <si>
    <t xml:space="preserve">PROYECTO DE INVERSIÓN PARQUES, OBRAS Y ORNATO </t>
  </si>
  <si>
    <t xml:space="preserve">Cancelar lo correspondiente a salarios de los funcionarios de Gestión Vial durante todo el año 2022. </t>
  </si>
  <si>
    <t>LEY 8114/9329</t>
  </si>
  <si>
    <t>Realizar la contratación de servicios profesionales para proyectos específicos, así como gastos generales de pago de seguros de vehículos, electricidad, teléfono y el mantenimiento y reparación de las oficinas de Gestión Vial</t>
  </si>
  <si>
    <t>Comprar los insumos necesarios para las labores administrativas de Gestión Vial durante todo el año</t>
  </si>
  <si>
    <t>Comprar los equipos necesarios para las labores operativas de Gestión Vial durante todo el año</t>
  </si>
  <si>
    <t>INFRAESTRUCTURA VIAL</t>
  </si>
  <si>
    <t>Realizar mantenimientos en caminos de Juan Viñas, 2 veces al año: El Congo, Rosemounth, Santa Marta</t>
  </si>
  <si>
    <t>MANTENIMIENTO MECANIZADO DE CAMINOS DISTRITO JUAN VIÑAS</t>
  </si>
  <si>
    <t>5500 m</t>
  </si>
  <si>
    <t>Compromisos adquiridos para el pago de intereses por la compra de maquinaria municipa</t>
  </si>
  <si>
    <t xml:space="preserve">MANTENIMIENTO DE CAMINOS DISTRITO DE PEJIBAYE </t>
  </si>
  <si>
    <t>Realizar mantenimientos por demanda en caminos de Pejibaye, 2 veces al año: La 26, El Chucuyo, La Marta</t>
  </si>
  <si>
    <t xml:space="preserve">MANTENIMIENTO MECANIZADO POR DEMANDA EN CAMINOS DISTRITO PEJIBAYE </t>
  </si>
  <si>
    <t xml:space="preserve">PROMOCION SOCIAL </t>
  </si>
  <si>
    <t>ATENCIÓN EMERGENCIAS CANTONALES</t>
  </si>
  <si>
    <t>FINANCIAMIENTO PROYECTOS DE INVERSIÓN VIAL</t>
  </si>
  <si>
    <t>Compra de Maquinaria (Servicio de deuda) UTGVM (793)  (Ley 8114)</t>
  </si>
  <si>
    <t>150m2</t>
  </si>
  <si>
    <t xml:space="preserve">IBI  E IMP. CEMENTO </t>
  </si>
  <si>
    <t>175 m</t>
  </si>
  <si>
    <t xml:space="preserve">IBI  </t>
  </si>
  <si>
    <t xml:space="preserve"> 2 MESES</t>
  </si>
  <si>
    <t xml:space="preserve">IMP. CEMENTO </t>
  </si>
  <si>
    <t>SERVCIO DE DEPOSITO Y TRATAMIENTO DE BASURA</t>
  </si>
  <si>
    <t>PROYECTO INVERSION CEMENTERIO</t>
  </si>
  <si>
    <t>SERVCIO CEMENTERIO</t>
  </si>
  <si>
    <t>SERVCIO ASEO DE VÍAS</t>
  </si>
  <si>
    <t>SERVCIO DE PARQUES, OBRAS Y ORNATO</t>
  </si>
  <si>
    <t>Objetivo 9.                                                                                                                        Industria, Innovación e Infraestructuras</t>
  </si>
  <si>
    <t xml:space="preserve">PROYECTO DE INVERSIÓN SERVICIO DE HIDRANTES </t>
  </si>
  <si>
    <t xml:space="preserve">PROYECTO DE INVERSIÓN SERVICIO ACUEDUCTO </t>
  </si>
  <si>
    <t>SERVICIO ACUEDUCTO</t>
  </si>
  <si>
    <t>4 pagos</t>
  </si>
  <si>
    <t>Amortización financimiento Acueducto (Operación PREINVER-A-1437-0617)</t>
  </si>
  <si>
    <t>31 jornales ocasionales</t>
  </si>
  <si>
    <t>1,691 contribuyentes</t>
  </si>
  <si>
    <t>Fecha: 31 de agosto del 2021</t>
  </si>
  <si>
    <t>45 m2</t>
  </si>
  <si>
    <t xml:space="preserve">COMPRA DE CAMIONES RECOLECTORES </t>
  </si>
  <si>
    <t>Compra de dos camiones nuevos para recolección de residuos sólidos con recursos de un préstamo del IFAM</t>
  </si>
  <si>
    <t>2 Camiones</t>
  </si>
  <si>
    <t>PRESTAMO IFAM</t>
  </si>
  <si>
    <t xml:space="preserve">DIRECCIÓN TÉCNICA Y ESTUDIOS PROGR III </t>
  </si>
  <si>
    <t xml:space="preserve">4 pagos </t>
  </si>
  <si>
    <t>Inversión servicio Depósito y Tratamiento de Basura, pago préstamo compra del minicargador</t>
  </si>
  <si>
    <t>IBI 2022</t>
  </si>
  <si>
    <t>IBI  2022</t>
  </si>
  <si>
    <t>Realizar una compra al año</t>
  </si>
  <si>
    <t>Construcción de Graderías Gimnasio de Sabanillas (IBI-Imp.Cem.)</t>
  </si>
  <si>
    <t>Mantenimiento Edificio Municipal   (IBI-Imp,Cem) Pintado de Edificio Municipal, adquisición de equipo de sonido, compra de mobiliario de oficina y pago de mano de obra</t>
  </si>
  <si>
    <t>Mantenimiento Edificio Casa de la Cultura Tucurrique     (IBI-Imp,Cem) Pintado de Edificio y mantenimiento eléctrico</t>
  </si>
  <si>
    <t>Construcción de 250 mtrs  Aceras Sabanillas - El Congo   (IBI-Imp,Cem)</t>
  </si>
  <si>
    <t>250 mtrs</t>
  </si>
  <si>
    <t>Construcción de Isla Costado sur Escuela Nueva de Tucurrique (IBI-Imp,Cem)</t>
  </si>
  <si>
    <t>Construcciòn Acera Tucurrique - Las Vueltas    (IBI-Imp,Cem)</t>
  </si>
  <si>
    <t>Mantenimiento Camino Cañaveral  (Tucurrique    (IBI-Imp,Cem)</t>
  </si>
  <si>
    <t>Asfaltado Camino Los Marotos (costado oeste Iglesia Católica Las Vueltas)  (IBI-Imp.Cem)</t>
  </si>
  <si>
    <t>Pintado de Postes Públicos  Tucurrique    (IBI-Imp,Cem)</t>
  </si>
  <si>
    <t>Se incluye contenido económico en materiales para el uso de la construcción para reparaciones menores en proyectos</t>
  </si>
  <si>
    <t>Se refuerzan el renglón de Mantenimiento y Reparación para el equipo de cómputo.</t>
  </si>
  <si>
    <t>2 compras</t>
  </si>
  <si>
    <t>Construcción Puente Camino Sitio  3-04-048    (Ley 9329)</t>
  </si>
  <si>
    <t>3 mes</t>
  </si>
  <si>
    <t xml:space="preserve"> Bacheo Mayor Camino San Joaquín 3-04-039     (Ley 9329)</t>
  </si>
  <si>
    <t xml:space="preserve"> Bacheo Mayor Camino La Flora  3-04-015     (Ley 9329)</t>
  </si>
  <si>
    <t xml:space="preserve">2,300 mtrs lineales </t>
  </si>
  <si>
    <t>Conformación de  Base, Asfaltado y Revestimiento de cunetas Camino San Miguel 3-04- 030    (Ley 9329)</t>
  </si>
  <si>
    <t>500 mtrs lineales</t>
  </si>
  <si>
    <t>Conformación y Asfaltado  Camino Roldán   3-04-022 (Ley 9329)</t>
  </si>
  <si>
    <t>4,700 mtrs lineales</t>
  </si>
  <si>
    <t>Conformación y Asfaltado  Camino Patas Negras    3-04-054 (Ley 9329)</t>
  </si>
  <si>
    <t>350 mtrs lineales</t>
  </si>
  <si>
    <t>Colocación de Base, Segunda Entrada Camino San Pancracio     3-04-119      (Ley 9329)</t>
  </si>
  <si>
    <t>275 mtrs lineales</t>
  </si>
  <si>
    <t>LEY 8114 y 9330</t>
  </si>
  <si>
    <t>LEY 8114 y 9331</t>
  </si>
  <si>
    <t>LEY 8114 y 9332</t>
  </si>
  <si>
    <t>LEY 8114 y 9333</t>
  </si>
  <si>
    <t>Conformación y Colocación de Base Camino El Bolsón     3-04-050      (Ley 9329)</t>
  </si>
  <si>
    <t xml:space="preserve"> Revestimiento de Cunetas Camino Pueblo Nuevo     3-04-128     (Ley 9329)</t>
  </si>
  <si>
    <t xml:space="preserve">Calles Urbanas Tucurrique (cuentas donde Vaglio, bacheo general    3-04-041   (Ley 9329) bacheo con mezcla asfáltica,construcción de cunetas rebestidas </t>
  </si>
  <si>
    <t xml:space="preserve"> Revestir Cuentas calles urbanas San Miguel      3-04-045      (Ley 9329)</t>
  </si>
  <si>
    <t>Bacheo Mayor Calles Urbanas El Colegio 3-04-139</t>
  </si>
  <si>
    <t>Bacheo Mayor Calles Urbanas El Bochinche  3-04-141</t>
  </si>
  <si>
    <t xml:space="preserve"> Conformación y Asfaltado  Camino  Sitio Duán   3-04-048 (Ley 9329)</t>
  </si>
  <si>
    <t>6,964 mtrs lineales</t>
  </si>
  <si>
    <t>450 mtrs lineales</t>
  </si>
  <si>
    <t>425 mtrs lineales</t>
  </si>
  <si>
    <t>250 mtrs lineales</t>
  </si>
  <si>
    <t xml:space="preserve"> Conformación y Colocación de Base Camino Duán Viejo     3-04-058      (Ley 9329)</t>
  </si>
  <si>
    <t>Conformación y Asfaltado  Camino  Cacao   3-04-018 (Ley 9329)</t>
  </si>
  <si>
    <t>Conformación y Asfaltado  Camino Los Ramírez   3-04-060 (Ley 9329)</t>
  </si>
  <si>
    <t>Elaborar, ejecutar y supervisar los proyectos aprobados y presupuestados por la Junta Vial Distrital de Tucurrique, con la contratación de los servicios de un ingeniero a tiempo completo,los servicios de topógrafo para el visado de planos y lo atinente a su labor contratdo por medio tiempo para sus funciones en en sueldos para cargos fijos, anualidades, décimo tercer mes, anualidades y salario escolar 50% 2023</t>
  </si>
  <si>
    <t>Se incluye contenido económico para la adquisición de textiles y vestuarios para compra de uniformes y afines para el funcionamiento y desmpeño de las labores de campo</t>
  </si>
  <si>
    <t>Adquisición Chapeadores para Limpieza de Vías (Aseo de Vías y Sitios Públicos)</t>
  </si>
  <si>
    <t>Construcción de Basureros Peatonales (Servicio Basura)</t>
  </si>
  <si>
    <t>Mensual</t>
  </si>
  <si>
    <t>II Trimestre</t>
  </si>
  <si>
    <t>Mantenimiento de 3 Play Graund Tucurrique    (IBI-Imp,Cem)</t>
  </si>
  <si>
    <t>Pintura Fachada  Cementerio Municipal (Cementerio)</t>
  </si>
  <si>
    <t>Mantenimiento de Basureros y Paradas Peatonales (Servicio Basura)</t>
  </si>
  <si>
    <t>COLOCACIÓN CARPETA ASFÁLTICA CAMINO SAN MARTÍN I ETAPA</t>
  </si>
  <si>
    <t>COLOCACIÓN CARPETA ASFÁLTICA CAMINO SANTA CECILIA (3-04-079)</t>
  </si>
  <si>
    <t>COLOCACIÓN CARPETA ASFÁLTICA CAMINO CUBA (3-04-080)</t>
  </si>
  <si>
    <t>MANTENIMIENTO SUPERFICIE DE RUEDO NARANJITO (3-04-106)</t>
  </si>
  <si>
    <t>COLOCACIÓN CARPETA ASFÁLTICA TAQUE TAQUE III ETAPA (3-04-004)</t>
  </si>
  <si>
    <t>COLOCACIÓN CARPETA ASFÁLTICA LAS ORQUÍDEAS-PANGOLA II ETAPA (3-04-034)</t>
  </si>
  <si>
    <t>MURO CONTENCIÓN CAMINO SAN JOAQUIN (3-04-094)</t>
  </si>
  <si>
    <t>Mejoramiento de la superficie de ruedo por medio de la colocación de una carpeta asfáltica y mejoras en las estructuras de drenaje entre el final de la carpeta asfáltica existente hasta fin del camino</t>
  </si>
  <si>
    <t>Mejoramiento de la superficie de ruedo por medio de la colocación de una carpeta asfáltica y mejoras en las estructuras de drenaje entre los sectores Los Recuerdos y Caña Real</t>
  </si>
  <si>
    <t>Mejoramiento de la superficie de ruedo por medio de la colocación de una carpeta asfáltica y mejoras en las estructuras de drenaje entre Santa Cecilia y Barrio La Cruz</t>
  </si>
  <si>
    <t>Mejoramiento de la superficie de ruedo por medio de la colocación de una carpeta asfáltica y mejoras en las estructuras de drenaje entre Santa Cecilia y la Ermita de Barrio Cuba</t>
  </si>
  <si>
    <t>Reconformación de la superficie de ruedo y mejoras en las estructuras de drenaje en el camino externo de la ciudadela Naranjito</t>
  </si>
  <si>
    <t>Mejoramiento de la superficie de ruedo por medio de la colocación de una carpeta asfáltica y mejoras en las estructuras de drenaje entre el entroque de La Galilea y Urbanización Las Orquídeas</t>
  </si>
  <si>
    <t>Construcción de muro de contención costado camino San Joaquín Pejibaye</t>
  </si>
  <si>
    <t>450 m</t>
  </si>
  <si>
    <t>401 m</t>
  </si>
  <si>
    <t>85 m</t>
  </si>
  <si>
    <t>380 m</t>
  </si>
  <si>
    <t>500 m</t>
  </si>
  <si>
    <t>7 m</t>
  </si>
  <si>
    <t>CONSTRUCCION MURO DE CONTENCIÓN CAMINO ECHANDI (3-04-096)</t>
  </si>
  <si>
    <t>Construcción de muro de contención camino Echandi</t>
  </si>
  <si>
    <t>125 m</t>
  </si>
  <si>
    <t>550 m</t>
  </si>
  <si>
    <t>140 m</t>
  </si>
  <si>
    <t>COLOCACION CARPETA ASFÁLTICA ENTRONQUE CAMINO MIRAVALLES (3-04-078)</t>
  </si>
  <si>
    <t>MANTENIMIENTO SUPERFICIE DE RUEDO CAMINO EL CHUCUYO (3-04-009)</t>
  </si>
  <si>
    <t>COLOCACIÓN CARPETA ASFÁLTICA PONCIANA-AEROPUERTO III ETAPA (3-04-091)</t>
  </si>
  <si>
    <t>Mejoramiento de la superficie de ruedo por medio de la colocación de una carpeta asfáltica y mejoras en las estructuras de drenaje en el entronque de acceso al camino Miravalles en Plaza Vieja</t>
  </si>
  <si>
    <t>Reconformación de la superficie de ruedo y colocación de material granular en sectores específicos camino El Chucuyo</t>
  </si>
  <si>
    <t>Mejoramiento de la superficie de ruedo por medio de la colocación de una carpeta asfáltica y mejoras en las estructuras de drenaje en sector Puente Viejo, Lagunilla</t>
  </si>
  <si>
    <t>1 pagos</t>
  </si>
  <si>
    <t>Brindar el servicio de Aseo de vías y sitios públicos en los distritos de Juan Viñas y Pejibaye</t>
  </si>
  <si>
    <t>1 sistema</t>
  </si>
  <si>
    <t>20 un</t>
  </si>
  <si>
    <t>21 un</t>
  </si>
  <si>
    <t>1 global</t>
  </si>
  <si>
    <t>MEJORAMIENTO INFORMÁTICO</t>
  </si>
  <si>
    <t>MEJORAS ILUMINACIÓN PARQUECITOS LOS RECUERDOS-CAÑA REAL</t>
  </si>
  <si>
    <t>COLOCACIÓN DE BASUREROS DISTRITO JUAN VIÑAS</t>
  </si>
  <si>
    <t>REHABILITACIÓN ERMITA NARANJITO</t>
  </si>
  <si>
    <t>Alquiler de programas informáticos para la administración y gestión de lo correspondiente al impuesto de bienes inmuebles de la Municipalidad</t>
  </si>
  <si>
    <t>Colocación de lámparas en parques y zonas verdes de las urbanizaciones Caña Real y Los Recuerdos</t>
  </si>
  <si>
    <t>Colocación de basureros en varios puntos del distrito de Juan Viñas</t>
  </si>
  <si>
    <t>Rehabilitación de la antigua ermita de Naranjito para convertirla en Salón Comunal de dicha comunidad</t>
  </si>
  <si>
    <t>MEJORAS LOSA DE CONCRETO CANCHA MULTIUSOS PLAZA VIEJA</t>
  </si>
  <si>
    <t>MEJORAS CANCHA MULTIUSOS SAN ANTONIO</t>
  </si>
  <si>
    <t>CONSTRUCCIÓN MALLA DE PROTECCIÓN CANCHA EL HUMO</t>
  </si>
  <si>
    <t>Mejoras en la losa de concreto de la cancha multiusos</t>
  </si>
  <si>
    <t>Culminación del techado e iluminación de la cancha multiusos</t>
  </si>
  <si>
    <t>Construcción de malla ciclón en la cancha de futbol de El Humo</t>
  </si>
  <si>
    <t>400 m2</t>
  </si>
  <si>
    <t>60 m</t>
  </si>
  <si>
    <t>Servicio Alcantarillado Sanitario</t>
  </si>
  <si>
    <t>Brindar la prestación del servicios de alcantarillado sanitario en el distrito de Juan Viñas(Abonados del Acueducto Municipal)</t>
  </si>
  <si>
    <t>5261,5 metros cuadrados</t>
  </si>
  <si>
    <t>3138 metros cuadrados</t>
  </si>
  <si>
    <t>Aproximadamente 15.813,69 metros lineales</t>
  </si>
  <si>
    <t>Aproximadamente 3,276 contribuyentes</t>
  </si>
  <si>
    <t>COLOCACIÓN DE CÁMARAS DE SEGURIDAD JUAN VIÑAS</t>
  </si>
  <si>
    <t>COLOCACIÓN DE CÁMARAS DE SEGURIDAD Pejibaye</t>
  </si>
  <si>
    <t>Atender las necesidades varias de los caminos de los distritos de Juan Viñas y Pejibaye, durante el año 2023. Pago de seguros, jornales, compra de un vehículo doble tracción y compra de equipo específico para el funcionamiento operativo del Departamento de Gestión Vial</t>
  </si>
  <si>
    <t>20.000 m</t>
  </si>
  <si>
    <t>Atención de situaciones imprevistas para el alquiler de maquinaria, compra de alcantarillas y material granupar para los caminos de Juan Viñas y Pejibaye durante el año 2023</t>
  </si>
  <si>
    <t>Atender las necesidades de infraestructura en el distrito de Juan Viñas para el año 2023.</t>
  </si>
  <si>
    <t>Colocación de cámaras de seguridad en sitios específicos de los centros urbanos de Juan Viñas</t>
  </si>
  <si>
    <t>Colocación de cámaras de seguridad en sitios específicos de los centros urbanos de Pejibaye</t>
  </si>
  <si>
    <t>10 un</t>
  </si>
  <si>
    <t xml:space="preserve">IBI  E IMP. </t>
  </si>
  <si>
    <t>Inversión servicio Recolección de Basura, mantenimiento del centro de Acoúio y del Centro de compostaje.</t>
  </si>
  <si>
    <t>Inversión servicio Cementerio. Mejoras instalaciones Cementerio Juan Viñas construccion de malla</t>
  </si>
  <si>
    <t>Inversión servicio Aseo de vías. Reconstrucción de caños La Victoria-Juan Viñas</t>
  </si>
  <si>
    <t>Trabajos de reparación en las nacientes de Quebrada Honda.</t>
  </si>
  <si>
    <t>PROYECTO DE INVERSIÓN SERVICIO ALCANTARILLADO SANITARIO</t>
  </si>
  <si>
    <t>Se realiza una previsión para la compra de una planta eléctrica para seguir operando cuando la energía eléctrica falle.</t>
  </si>
  <si>
    <t>SERVICIO ALCANTARILLADO SANITARIO</t>
  </si>
  <si>
    <t>1 compra</t>
  </si>
  <si>
    <t>178 Contribuyentes de la Urbanizacion Caña Real</t>
  </si>
  <si>
    <t>Ajuste de cuentas según oficio CGR 2022</t>
  </si>
  <si>
    <t>IBI  E IMP. CEMENTO 2023</t>
  </si>
  <si>
    <t>IBI  2023</t>
  </si>
  <si>
    <t>SERV.ASEO VÍAS 2023</t>
  </si>
  <si>
    <t>SERV.REC. BAS 2023</t>
  </si>
  <si>
    <t>SERV CEMENTERIO 2023</t>
  </si>
  <si>
    <t xml:space="preserve">PLAN ANUAL OPERATIVO DEL PRESUPUESTO ORDINARIO   2023 "CONSOLIDADO" </t>
  </si>
  <si>
    <t>Fecha: 13-01-2023</t>
  </si>
  <si>
    <r>
      <t xml:space="preserve">PROGRAMA I         ADMINISTRACIÓN      </t>
    </r>
    <r>
      <rPr>
        <sz val="14"/>
        <color rgb="FF0070C0"/>
        <rFont val="Calibri"/>
        <family val="2"/>
        <scheme val="minor"/>
      </rPr>
      <t xml:space="preserve">  </t>
    </r>
    <r>
      <rPr>
        <b/>
        <i/>
        <u/>
        <sz val="14"/>
        <color rgb="FF0070C0"/>
        <rFont val="Calibri"/>
        <family val="2"/>
        <scheme val="minor"/>
      </rPr>
      <t>JIMÉNEZ</t>
    </r>
  </si>
  <si>
    <r>
      <rPr>
        <b/>
        <sz val="10"/>
        <rFont val="Calibri"/>
        <family val="2"/>
        <scheme val="minor"/>
      </rPr>
      <t xml:space="preserve">Objetivo 1.    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                       Fin a la pobreza                                                                                                         </t>
    </r>
    <r>
      <rPr>
        <b/>
        <sz val="10"/>
        <rFont val="Calibri"/>
        <family val="2"/>
        <scheme val="minor"/>
      </rPr>
      <t xml:space="preserve">Objetivo 8.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               Trabajo Decente y Crecimiento                                                                                                   </t>
    </r>
    <r>
      <rPr>
        <b/>
        <sz val="10"/>
        <rFont val="Calibri"/>
        <family val="2"/>
        <scheme val="minor"/>
      </rPr>
      <t xml:space="preserve">Objetivo 12.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    Producción y consumo responsable </t>
    </r>
  </si>
  <si>
    <r>
      <rPr>
        <b/>
        <sz val="10"/>
        <rFont val="Calibri"/>
        <family val="2"/>
        <scheme val="minor"/>
      </rPr>
      <t xml:space="preserve">Objetivo 8.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               Trabajo Decente y Crecimiento                </t>
    </r>
    <r>
      <rPr>
        <b/>
        <sz val="10"/>
        <rFont val="Calibri"/>
        <family val="2"/>
        <scheme val="minor"/>
      </rPr>
      <t xml:space="preserve">Objetivo 17.        </t>
    </r>
    <r>
      <rPr>
        <sz val="10"/>
        <rFont val="Calibri"/>
        <family val="2"/>
        <scheme val="minor"/>
      </rPr>
      <t>Alianzas para lograr objetivos</t>
    </r>
    <r>
      <rPr>
        <b/>
        <sz val="10"/>
        <rFont val="Calibri"/>
        <family val="2"/>
        <scheme val="minor"/>
      </rPr>
      <t xml:space="preserve">     </t>
    </r>
  </si>
  <si>
    <r>
      <t xml:space="preserve">PROGRAMA I         ADMINISTRACIÓN </t>
    </r>
    <r>
      <rPr>
        <sz val="14"/>
        <color theme="9" tint="-0.249977111117893"/>
        <rFont val="Calibri"/>
        <family val="2"/>
        <scheme val="minor"/>
      </rPr>
      <t xml:space="preserve"> </t>
    </r>
    <r>
      <rPr>
        <b/>
        <i/>
        <u/>
        <sz val="14"/>
        <color theme="9" tint="-0.249977111117893"/>
        <rFont val="Calibri"/>
        <family val="2"/>
        <scheme val="minor"/>
      </rPr>
      <t>TUCURRIQUE</t>
    </r>
  </si>
  <si>
    <r>
      <rPr>
        <b/>
        <sz val="10"/>
        <rFont val="Calibri"/>
        <family val="2"/>
        <scheme val="minor"/>
      </rPr>
      <t>Objetivo 1.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                            Fin a la pobreza                                                                                                         </t>
    </r>
    <r>
      <rPr>
        <b/>
        <sz val="10"/>
        <rFont val="Calibri"/>
        <family val="2"/>
        <scheme val="minor"/>
      </rPr>
      <t>Objetivo 8.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                Trabajo Decente y Crecimiento                                                                                                   </t>
    </r>
    <r>
      <rPr>
        <b/>
        <sz val="10"/>
        <rFont val="Calibri"/>
        <family val="2"/>
        <scheme val="minor"/>
      </rPr>
      <t xml:space="preserve">Objetivo 12.    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Producción y consumo responsable </t>
    </r>
  </si>
  <si>
    <r>
      <t xml:space="preserve">PROGRAMA II         SERVICIOS COMUNALES        </t>
    </r>
    <r>
      <rPr>
        <b/>
        <i/>
        <u/>
        <sz val="14"/>
        <color rgb="FF0070C0"/>
        <rFont val="Calibri"/>
        <family val="2"/>
        <scheme val="minor"/>
      </rPr>
      <t>JIMÉNEZ</t>
    </r>
  </si>
  <si>
    <r>
      <rPr>
        <b/>
        <sz val="10"/>
        <rFont val="Calibri"/>
        <family val="2"/>
        <scheme val="minor"/>
      </rPr>
      <t xml:space="preserve">Objetivo 3.  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      Salud y Bienestar                                                                                                                                                           </t>
    </r>
    <r>
      <rPr>
        <b/>
        <sz val="10"/>
        <rFont val="Calibri"/>
        <family val="2"/>
        <scheme val="minor"/>
      </rPr>
      <t xml:space="preserve">Objetivo 11.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Ciudades y comunidades y  sostenibles                 </t>
    </r>
    <r>
      <rPr>
        <b/>
        <sz val="10"/>
        <rFont val="Calibri"/>
        <family val="2"/>
        <scheme val="minor"/>
      </rPr>
      <t xml:space="preserve">Objetivo 13.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 Acción por el clima                                                                                   </t>
    </r>
  </si>
  <si>
    <r>
      <t>Aproximadamente 3.275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contribuyentes</t>
    </r>
  </si>
  <si>
    <r>
      <rPr>
        <b/>
        <sz val="10"/>
        <rFont val="Calibri"/>
        <family val="2"/>
        <scheme val="minor"/>
      </rPr>
      <t xml:space="preserve">Objetivo 9.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                   Industria, Innovación e Infraestructuras</t>
    </r>
  </si>
  <si>
    <r>
      <rPr>
        <b/>
        <sz val="10"/>
        <rFont val="Calibri"/>
        <family val="2"/>
        <scheme val="minor"/>
      </rPr>
      <t>Objetivo 9.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  Industria, Innovación e Infraestructuras                                                                        </t>
    </r>
    <r>
      <rPr>
        <b/>
        <sz val="10"/>
        <rFont val="Calibri"/>
        <family val="2"/>
        <scheme val="minor"/>
      </rPr>
      <t xml:space="preserve">Objetivo 11.  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Ciudades y comunidades y  sostenibles</t>
    </r>
  </si>
  <si>
    <r>
      <rPr>
        <b/>
        <sz val="10"/>
        <rFont val="Calibri"/>
        <family val="2"/>
        <scheme val="minor"/>
      </rPr>
      <t xml:space="preserve">Objetivo 3.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       Salud y Bienestar                                                                                         </t>
    </r>
    <r>
      <rPr>
        <b/>
        <sz val="10"/>
        <rFont val="Calibri"/>
        <family val="2"/>
        <scheme val="minor"/>
      </rPr>
      <t xml:space="preserve">Objetivo 9.   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Industria, Innovación e Infraestructuras                                                                        </t>
    </r>
    <r>
      <rPr>
        <b/>
        <sz val="10"/>
        <rFont val="Calibri"/>
        <family val="2"/>
        <scheme val="minor"/>
      </rPr>
      <t xml:space="preserve">Objetivo 11. 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Ciudades y comunidades y  sostenibles</t>
    </r>
  </si>
  <si>
    <r>
      <rPr>
        <b/>
        <sz val="10"/>
        <rFont val="Calibri"/>
        <family val="2"/>
        <scheme val="minor"/>
      </rPr>
      <t xml:space="preserve">Objetivo 1. 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Fin de la pobreza                                                                                         </t>
    </r>
    <r>
      <rPr>
        <b/>
        <sz val="10"/>
        <rFont val="Calibri"/>
        <family val="2"/>
        <scheme val="minor"/>
      </rPr>
      <t xml:space="preserve">Objetivo 3.  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Salud y Bienestar                                                                                      </t>
    </r>
    <r>
      <rPr>
        <b/>
        <sz val="10"/>
        <rFont val="Calibri"/>
        <family val="2"/>
        <scheme val="minor"/>
      </rPr>
      <t>Objetivo 6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Agua limpia y saneamiento     </t>
    </r>
  </si>
  <si>
    <r>
      <rPr>
        <b/>
        <sz val="10"/>
        <rFont val="Calibri"/>
        <family val="2"/>
        <scheme val="minor"/>
      </rPr>
      <t xml:space="preserve">Objetivo. 4 </t>
    </r>
    <r>
      <rPr>
        <sz val="10"/>
        <rFont val="Calibri"/>
        <family val="2"/>
        <scheme val="minor"/>
      </rPr>
      <t xml:space="preserve">                                                                             Educación de calidad                                                                                              </t>
    </r>
    <r>
      <rPr>
        <b/>
        <sz val="10"/>
        <rFont val="Calibri"/>
        <family val="2"/>
        <scheme val="minor"/>
      </rPr>
      <t xml:space="preserve">Objetivo 10.  </t>
    </r>
    <r>
      <rPr>
        <sz val="10"/>
        <rFont val="Calibri"/>
        <family val="2"/>
        <scheme val="minor"/>
      </rPr>
      <t xml:space="preserve">                                                                                          Reducción de las Desigualdades                    </t>
    </r>
  </si>
  <si>
    <r>
      <rPr>
        <b/>
        <sz val="10"/>
        <rFont val="Calibri"/>
        <family val="2"/>
        <scheme val="minor"/>
      </rPr>
      <t xml:space="preserve">Objetivo 13.  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Acción por el clima                                                                                   </t>
    </r>
    <r>
      <rPr>
        <b/>
        <sz val="10"/>
        <rFont val="Calibri"/>
        <family val="2"/>
        <scheme val="minor"/>
      </rPr>
      <t xml:space="preserve">Objetivo 15. 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    Vida de ecosistemas terrestres </t>
    </r>
  </si>
  <si>
    <r>
      <rPr>
        <b/>
        <sz val="10"/>
        <rFont val="Calibri"/>
        <family val="2"/>
        <scheme val="minor"/>
      </rPr>
      <t xml:space="preserve">Objetivo 13.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Acción por el clima                                                                                     </t>
    </r>
    <r>
      <rPr>
        <b/>
        <sz val="10"/>
        <rFont val="Calibri"/>
        <family val="2"/>
        <scheme val="minor"/>
      </rPr>
      <t xml:space="preserve">Objetivo 15.    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  Vida de ecosistemas terrestres</t>
    </r>
  </si>
  <si>
    <r>
      <rPr>
        <b/>
        <sz val="10"/>
        <rFont val="Calibri"/>
        <family val="2"/>
        <scheme val="minor"/>
      </rPr>
      <t>Objetivo 3.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            Salud y Bienestar                                                                                        </t>
    </r>
    <r>
      <rPr>
        <b/>
        <sz val="10"/>
        <rFont val="Calibri"/>
        <family val="2"/>
        <scheme val="minor"/>
      </rPr>
      <t xml:space="preserve">Objetivo 11. </t>
    </r>
    <r>
      <rPr>
        <sz val="10"/>
        <rFont val="Calibri"/>
        <family val="2"/>
        <scheme val="minor"/>
      </rPr>
      <t xml:space="preserve">                                                                                        Comunidades y ciudades sostenibles</t>
    </r>
  </si>
  <si>
    <r>
      <rPr>
        <b/>
        <sz val="14"/>
        <color theme="9" tint="-0.249977111117893"/>
        <rFont val="Calibri"/>
        <family val="2"/>
        <scheme val="minor"/>
      </rPr>
      <t>CONCEJO MUNICIPAL DEL DISTRITO DE TUCURRIQUE</t>
    </r>
    <r>
      <rPr>
        <sz val="12"/>
        <rFont val="Calibri"/>
        <family val="2"/>
        <scheme val="minor"/>
      </rPr>
      <t xml:space="preserve"> </t>
    </r>
  </si>
  <si>
    <r>
      <rPr>
        <b/>
        <sz val="10"/>
        <rFont val="Calibri"/>
        <family val="2"/>
        <scheme val="minor"/>
      </rPr>
      <t xml:space="preserve">Objetivo 3.     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   Salud y Bienestar                                                                                                                                                           </t>
    </r>
    <r>
      <rPr>
        <b/>
        <sz val="10"/>
        <rFont val="Calibri"/>
        <family val="2"/>
        <scheme val="minor"/>
      </rPr>
      <t xml:space="preserve">Objetivo 11.  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Ciudades y comunidades y  sostenibles</t>
    </r>
  </si>
  <si>
    <r>
      <rPr>
        <b/>
        <sz val="10"/>
        <rFont val="Calibri"/>
        <family val="2"/>
        <scheme val="minor"/>
      </rPr>
      <t>Objetivo 8.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                Trabajo Decente y Crecimiento          </t>
    </r>
  </si>
  <si>
    <r>
      <rPr>
        <b/>
        <sz val="10"/>
        <rFont val="Calibri"/>
        <family val="2"/>
        <scheme val="minor"/>
      </rPr>
      <t xml:space="preserve">Objetivo 3.    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    Salud y Bienestar  </t>
    </r>
    <r>
      <rPr>
        <b/>
        <sz val="1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Objetivo 11.                                                                                                    </t>
    </r>
    <r>
      <rPr>
        <sz val="10"/>
        <rFont val="Calibri"/>
        <family val="2"/>
        <scheme val="minor"/>
      </rPr>
      <t xml:space="preserve">Ciudades y comunidades y  sostenibles                 </t>
    </r>
    <r>
      <rPr>
        <b/>
        <sz val="10"/>
        <rFont val="Calibri"/>
        <family val="2"/>
        <scheme val="minor"/>
      </rPr>
      <t xml:space="preserve">Objetivo 13.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 Acción por el clima                                                                                   </t>
    </r>
  </si>
  <si>
    <r>
      <rPr>
        <b/>
        <sz val="10"/>
        <rFont val="Calibri"/>
        <family val="2"/>
        <scheme val="minor"/>
      </rPr>
      <t xml:space="preserve">Objetivo 8.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               Trabajo Decente y Crecimiento          </t>
    </r>
  </si>
  <si>
    <r>
      <rPr>
        <b/>
        <sz val="10"/>
        <rFont val="Calibri"/>
        <family val="2"/>
        <scheme val="minor"/>
      </rPr>
      <t xml:space="preserve">Objetivo 3.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        Salud y Bienestar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/>
    </r>
  </si>
  <si>
    <r>
      <t xml:space="preserve">                                                                                    </t>
    </r>
    <r>
      <rPr>
        <b/>
        <sz val="10"/>
        <rFont val="Calibri"/>
        <family val="2"/>
        <scheme val="minor"/>
      </rPr>
      <t>Objetivo 9.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  Industria, Innovación e Infraestructuras                                                                        </t>
    </r>
    <r>
      <rPr>
        <b/>
        <sz val="10"/>
        <rFont val="Calibri"/>
        <family val="2"/>
        <scheme val="minor"/>
      </rPr>
      <t xml:space="preserve">Objetivo 11.  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Ciudades y comunidades y  sostenibles</t>
    </r>
  </si>
  <si>
    <r>
      <rPr>
        <b/>
        <sz val="10"/>
        <rFont val="Calibri"/>
        <family val="2"/>
        <scheme val="minor"/>
      </rPr>
      <t xml:space="preserve">Objetivo 13.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 Acción por el clima                                                                                   </t>
    </r>
    <r>
      <rPr>
        <b/>
        <sz val="10"/>
        <rFont val="Calibri"/>
        <family val="2"/>
        <scheme val="minor"/>
      </rPr>
      <t>Objetivo 15.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      Vida de ecosistemas terrestres </t>
    </r>
  </si>
  <si>
    <r>
      <rPr>
        <b/>
        <sz val="10"/>
        <rFont val="Calibri"/>
        <family val="2"/>
        <scheme val="minor"/>
      </rPr>
      <t xml:space="preserve">Objetivo 3.     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   Salud y Bienestar   </t>
    </r>
    <r>
      <rPr>
        <b/>
        <sz val="10"/>
        <rFont val="Calibri"/>
        <family val="2"/>
        <scheme val="minor"/>
      </rPr>
      <t xml:space="preserve">Objetivo 6.                       </t>
    </r>
    <r>
      <rPr>
        <sz val="10"/>
        <rFont val="Calibri"/>
        <family val="2"/>
        <scheme val="minor"/>
      </rPr>
      <t>Agua limpia y sanamiento</t>
    </r>
  </si>
  <si>
    <r>
      <rPr>
        <b/>
        <sz val="10"/>
        <rFont val="Calibri"/>
        <family val="2"/>
        <scheme val="minor"/>
      </rPr>
      <t xml:space="preserve">Objetivo 8.  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             Trabajo Decente y Crecimiento          </t>
    </r>
  </si>
  <si>
    <r>
      <t xml:space="preserve">PROGRAMA III                   VÍAS DE COMUNICACIÓN                  </t>
    </r>
    <r>
      <rPr>
        <b/>
        <i/>
        <u/>
        <sz val="14"/>
        <color rgb="FF0070C0"/>
        <rFont val="Calibri"/>
        <family val="2"/>
        <scheme val="minor"/>
      </rPr>
      <t>JIMÉNEZ</t>
    </r>
  </si>
  <si>
    <r>
      <t xml:space="preserve">UNIDAD TÉCNICA DE GESTIÓN VIAL MUNICIPAL    </t>
    </r>
    <r>
      <rPr>
        <b/>
        <sz val="10"/>
        <color rgb="FF0070C0"/>
        <rFont val="Calibri"/>
        <family val="2"/>
        <scheme val="minor"/>
      </rPr>
      <t>REMUNERACIONES</t>
    </r>
  </si>
  <si>
    <r>
      <t xml:space="preserve">UNIDAD TÉCNICA DE GESTIÓN VIAL MUNICIPAL    </t>
    </r>
    <r>
      <rPr>
        <b/>
        <sz val="10"/>
        <color rgb="FF0070C0"/>
        <rFont val="Calibri"/>
        <family val="2"/>
        <scheme val="minor"/>
      </rPr>
      <t xml:space="preserve">SERVICIOS </t>
    </r>
  </si>
  <si>
    <r>
      <t xml:space="preserve">UNIDAD TÉCNICA DE GESTIÓN VIAL MUNICIPAL    </t>
    </r>
    <r>
      <rPr>
        <b/>
        <sz val="10"/>
        <color rgb="FF0070C0"/>
        <rFont val="Calibri"/>
        <family val="2"/>
        <scheme val="minor"/>
      </rPr>
      <t xml:space="preserve">MATERIALES YSUMINISTROS </t>
    </r>
  </si>
  <si>
    <r>
      <t xml:space="preserve"> UNIDAD TÉCNICA DE GESTIÓN VIAL MUNICIPAL    </t>
    </r>
    <r>
      <rPr>
        <b/>
        <sz val="10"/>
        <color rgb="FF0070C0"/>
        <rFont val="Calibri"/>
        <family val="2"/>
        <scheme val="minor"/>
      </rPr>
      <t xml:space="preserve">BIENES DURADEROS </t>
    </r>
  </si>
  <si>
    <r>
      <t xml:space="preserve"> UNIDAD TÉCNICA DE GESTIÓN VIAL MUNICIPAL    </t>
    </r>
    <r>
      <rPr>
        <b/>
        <sz val="10"/>
        <color rgb="FF00B0F0"/>
        <rFont val="Calibri"/>
        <family val="2"/>
        <scheme val="minor"/>
      </rPr>
      <t>CUENTAS ESPECIALES</t>
    </r>
  </si>
  <si>
    <r>
      <rPr>
        <b/>
        <sz val="10"/>
        <color rgb="FFFF0000"/>
        <rFont val="Calibri"/>
        <family val="2"/>
        <scheme val="minor"/>
      </rPr>
      <t xml:space="preserve">Objetivo 9. </t>
    </r>
    <r>
      <rPr>
        <sz val="10"/>
        <color rgb="FFFF0000"/>
        <rFont val="Calibri"/>
        <family val="2"/>
        <scheme val="minor"/>
      </rPr>
      <t xml:space="preserve">                                                                                                                       Industria, Innovación e Infraestructuras</t>
    </r>
  </si>
  <si>
    <r>
      <rPr>
        <b/>
        <sz val="14"/>
        <color theme="9" tint="-0.249977111117893"/>
        <rFont val="Calibri"/>
        <family val="2"/>
        <scheme val="minor"/>
      </rPr>
      <t>CONCEJO MUNICIPAL DEL DISTRITO DE TUCURRIQUE</t>
    </r>
    <r>
      <rPr>
        <b/>
        <sz val="14"/>
        <rFont val="Calibri"/>
        <family val="2"/>
        <scheme val="minor"/>
      </rPr>
      <t xml:space="preserve">    LEY 9329     VÍAS DE COMUNICACIÓN</t>
    </r>
  </si>
  <si>
    <r>
      <rPr>
        <b/>
        <sz val="10"/>
        <rFont val="Calibri"/>
        <family val="2"/>
        <scheme val="minor"/>
      </rPr>
      <t xml:space="preserve">Objetivo 8.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               Trabajo Decente y Crecimiento   </t>
    </r>
  </si>
  <si>
    <r>
      <rPr>
        <b/>
        <sz val="10"/>
        <rFont val="Calibri"/>
        <family val="2"/>
        <scheme val="minor"/>
      </rPr>
      <t xml:space="preserve">Objetivo 3.  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                                  Salud y Bienestar                                                                                                                       </t>
    </r>
    <r>
      <rPr>
        <b/>
        <sz val="10"/>
        <rFont val="Calibri"/>
        <family val="2"/>
        <scheme val="minor"/>
      </rPr>
      <t xml:space="preserve">Objetivo  11.     </t>
    </r>
    <r>
      <rPr>
        <sz val="10"/>
        <rFont val="Calibri"/>
        <family val="2"/>
        <scheme val="minor"/>
      </rPr>
      <t xml:space="preserve">                                                                                 Ciudades y comunidades sostenibles </t>
    </r>
  </si>
  <si>
    <r>
      <rPr>
        <b/>
        <sz val="10"/>
        <color theme="1"/>
        <rFont val="Calibri"/>
        <family val="2"/>
        <scheme val="minor"/>
      </rPr>
      <t xml:space="preserve">Objetivo 8.                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>Trabajo Decente y Crecimiento</t>
    </r>
    <r>
      <rPr>
        <b/>
        <sz val="10"/>
        <color theme="1"/>
        <rFont val="Calibri"/>
        <family val="2"/>
        <scheme val="minor"/>
      </rPr>
      <t xml:space="preserve">                Objetivo 9.  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  Industria, Innovación e Infraestructuras                                       </t>
    </r>
    <r>
      <rPr>
        <b/>
        <sz val="10"/>
        <color theme="1"/>
        <rFont val="Calibri"/>
        <family val="2"/>
        <scheme val="minor"/>
      </rPr>
      <t xml:space="preserve">Objetivo 16.        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Paz, justicia e instituciones sólidas        </t>
    </r>
  </si>
  <si>
    <r>
      <rPr>
        <b/>
        <sz val="10"/>
        <color theme="1"/>
        <rFont val="Calibri"/>
        <family val="2"/>
        <scheme val="minor"/>
      </rPr>
      <t xml:space="preserve">Objetivo 3.          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Salud y Bienestar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 xml:space="preserve">Objetivo 11.    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Comunidades y ciudades sostenibles</t>
    </r>
  </si>
  <si>
    <r>
      <rPr>
        <b/>
        <sz val="10"/>
        <rFont val="Calibri"/>
        <family val="2"/>
        <scheme val="minor"/>
      </rPr>
      <t xml:space="preserve">Objetivo 9.    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               Industria, Innovación e Infraestructuras</t>
    </r>
  </si>
  <si>
    <r>
      <rPr>
        <b/>
        <sz val="14"/>
        <color theme="9" tint="-0.249977111117893"/>
        <rFont val="Calibri"/>
        <family val="2"/>
        <scheme val="minor"/>
      </rPr>
      <t>CONCEJO MUNICIPAL DEL DISTRITO DE TUCURRIQUE</t>
    </r>
    <r>
      <rPr>
        <b/>
        <sz val="14"/>
        <rFont val="Calibri"/>
        <family val="2"/>
        <scheme val="minor"/>
      </rPr>
      <t xml:space="preserve">    FONDOS PROPIOS   //  VÍAS DE COMUNICACIÓN</t>
    </r>
  </si>
  <si>
    <r>
      <rPr>
        <b/>
        <sz val="10"/>
        <rFont val="Calibri"/>
        <family val="2"/>
        <scheme val="minor"/>
      </rPr>
      <t xml:space="preserve">Objetivo 9. 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                  Industria, Innovación e Infraestructuras</t>
    </r>
  </si>
  <si>
    <r>
      <t xml:space="preserve">  PROGRAMA  III    OTROS PROYECTOS        </t>
    </r>
    <r>
      <rPr>
        <sz val="12"/>
        <color rgb="FF0070C0"/>
        <rFont val="Calibri"/>
        <family val="2"/>
        <scheme val="minor"/>
      </rPr>
      <t xml:space="preserve">     </t>
    </r>
    <r>
      <rPr>
        <b/>
        <i/>
        <u/>
        <sz val="14"/>
        <color rgb="FF0070C0"/>
        <rFont val="Calibri"/>
        <family val="2"/>
        <scheme val="minor"/>
      </rPr>
      <t>JIMÉNEZ</t>
    </r>
  </si>
  <si>
    <r>
      <rPr>
        <b/>
        <sz val="10"/>
        <rFont val="Calibri"/>
        <family val="2"/>
        <scheme val="minor"/>
      </rPr>
      <t>Objetivo 3.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        Salud y Bienestar                                                                                         </t>
    </r>
    <r>
      <rPr>
        <b/>
        <sz val="10"/>
        <rFont val="Calibri"/>
        <family val="2"/>
        <scheme val="minor"/>
      </rPr>
      <t xml:space="preserve">Objetivo 9.    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Industria, Innovación e Infraestructuras                                                                        </t>
    </r>
    <r>
      <rPr>
        <b/>
        <sz val="10"/>
        <rFont val="Calibri"/>
        <family val="2"/>
        <scheme val="minor"/>
      </rPr>
      <t xml:space="preserve">Objetivo 11.    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Ciudades y comunidades y  sostenibles</t>
    </r>
  </si>
  <si>
    <r>
      <rPr>
        <b/>
        <sz val="10"/>
        <rFont val="Calibri"/>
        <family val="2"/>
        <scheme val="minor"/>
      </rPr>
      <t xml:space="preserve">Objetivo 3.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       Salud y Bienestar                                                                                         </t>
    </r>
    <r>
      <rPr>
        <b/>
        <sz val="10"/>
        <rFont val="Calibri"/>
        <family val="2"/>
        <scheme val="minor"/>
      </rPr>
      <t xml:space="preserve">Objetivo 9.        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Industria, Innovación e Infraestructuras</t>
    </r>
  </si>
  <si>
    <r>
      <rPr>
        <b/>
        <sz val="10"/>
        <rFont val="Calibri"/>
        <family val="2"/>
        <scheme val="minor"/>
      </rPr>
      <t xml:space="preserve">Objetivo 9.  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                 Industria, Innovación e Infraestructuras</t>
    </r>
  </si>
  <si>
    <r>
      <rPr>
        <b/>
        <sz val="10"/>
        <rFont val="Calibri"/>
        <family val="2"/>
        <scheme val="minor"/>
      </rPr>
      <t>Objetivo 10.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   Reducción de las Desigualdades    </t>
    </r>
  </si>
  <si>
    <r>
      <rPr>
        <b/>
        <sz val="10"/>
        <rFont val="Calibri"/>
        <family val="2"/>
        <scheme val="minor"/>
      </rPr>
      <t xml:space="preserve">Objetivo 8.  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             Trabajo Decente y Crecimiento.              </t>
    </r>
    <r>
      <rPr>
        <b/>
        <sz val="10"/>
        <rFont val="Calibri"/>
        <family val="2"/>
        <scheme val="minor"/>
      </rPr>
      <t xml:space="preserve">Objetivo 9.  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                 Industria, Innovación e Infraestructuras</t>
    </r>
  </si>
  <si>
    <r>
      <rPr>
        <b/>
        <sz val="14"/>
        <color theme="9" tint="-0.249977111117893"/>
        <rFont val="Calibri"/>
        <family val="2"/>
        <scheme val="minor"/>
      </rPr>
      <t>CONCEJO MUNICIPAL DEL DISTRITO DE TUCURRIQUE</t>
    </r>
    <r>
      <rPr>
        <b/>
        <sz val="14"/>
        <rFont val="Calibri"/>
        <family val="2"/>
        <scheme val="minor"/>
      </rPr>
      <t xml:space="preserve">    FONDOS PROPIOS   // OTROS PROYECTOS</t>
    </r>
  </si>
  <si>
    <r>
      <rPr>
        <b/>
        <sz val="10"/>
        <rFont val="Calibri"/>
        <family val="2"/>
        <scheme val="minor"/>
      </rPr>
      <t>Objetivo 9.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                    Industria, Innovación e Infraestructuras</t>
    </r>
  </si>
  <si>
    <t>Fecha: 31 de agosto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</si>
</sst>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₡&quot;#,##0.00"/>
    <numFmt numFmtId="165" formatCode="_-[$₡-140A]* #,##0.00_ ;_-[$₡-140A]* \-#,##0.00\ ;_-[$₡-140A]* &quot;-&quot;??_ ;_-@_ "/>
  </numFmts>
  <fonts count="4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26"/>
      <name val="Calibri"/>
      <family val="2"/>
      <scheme val="minor"/>
    </font>
    <font>
      <u/>
      <sz val="22"/>
      <color indexed="8"/>
      <name val="Calibri"/>
      <family val="2"/>
      <scheme val="minor"/>
    </font>
    <font>
      <b/>
      <u/>
      <sz val="22"/>
      <name val="Calibri"/>
      <family val="2"/>
      <scheme val="minor"/>
    </font>
    <font>
      <u/>
      <sz val="22"/>
      <name val="Calibri"/>
      <family val="2"/>
      <scheme val="minor"/>
    </font>
    <font>
      <sz val="1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color rgb="FF0070C0"/>
      <name val="Calibri"/>
      <family val="2"/>
      <scheme val="minor"/>
    </font>
    <font>
      <b/>
      <i/>
      <u/>
      <sz val="14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b/>
      <i/>
      <u/>
      <sz val="14"/>
      <color theme="9" tint="-0.249977111117893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8"/>
      <name val="Calibri"/>
      <family val="2"/>
      <scheme val="minor"/>
    </font>
    <font>
      <sz val="12"/>
      <color rgb="FF0070C0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43" fontId="6" fillId="0" borderId="0" applyFont="0" applyFill="0" applyBorder="0" applyAlignment="0" applyProtection="0"/>
    <xf numFmtId="0" fontId="2" fillId="0" borderId="0"/>
  </cellStyleXfs>
  <cellXfs count="374">
    <xf numFmtId="0" fontId="0" fillId="0" borderId="0" xfId="0"/>
    <xf numFmtId="43" fontId="0" fillId="0" borderId="0" xfId="2" applyFont="1" applyFill="1"/>
    <xf numFmtId="43" fontId="0" fillId="0" borderId="0" xfId="2" applyFont="1"/>
    <xf numFmtId="164" fontId="3" fillId="0" borderId="11" xfId="0" applyNumberFormat="1" applyFont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0" fillId="0" borderId="0" xfId="0" applyFont="1"/>
    <xf numFmtId="0" fontId="8" fillId="0" borderId="0" xfId="0" applyFont="1" applyAlignment="1">
      <alignment horizontal="center" wrapText="1"/>
    </xf>
    <xf numFmtId="0" fontId="9" fillId="0" borderId="0" xfId="0" applyFont="1"/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/>
    <xf numFmtId="0" fontId="0" fillId="0" borderId="0" xfId="0" applyFont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/>
    </xf>
    <xf numFmtId="0" fontId="21" fillId="0" borderId="0" xfId="0" applyFont="1" applyFill="1" applyAlignment="1">
      <alignment vertical="center" textRotation="180"/>
    </xf>
    <xf numFmtId="0" fontId="19" fillId="0" borderId="0" xfId="0" applyFont="1" applyFill="1" applyAlignment="1">
      <alignment horizontal="right" vertical="center" textRotation="180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21" fillId="0" borderId="0" xfId="0" applyFont="1" applyFill="1" applyAlignment="1">
      <alignment horizontal="right" vertical="center" textRotation="180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 textRotation="180"/>
    </xf>
    <xf numFmtId="0" fontId="21" fillId="0" borderId="4" xfId="0" applyFont="1" applyFill="1" applyBorder="1" applyAlignment="1">
      <alignment horizontal="right" vertical="center" textRotation="180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18" fillId="0" borderId="18" xfId="0" applyFont="1" applyFill="1" applyBorder="1" applyAlignment="1">
      <alignment horizontal="left" vertical="center"/>
    </xf>
    <xf numFmtId="164" fontId="5" fillId="0" borderId="18" xfId="0" applyNumberFormat="1" applyFont="1" applyBorder="1" applyAlignment="1">
      <alignment vertical="center"/>
    </xf>
    <xf numFmtId="164" fontId="5" fillId="0" borderId="19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/>
    <xf numFmtId="0" fontId="24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19" fillId="0" borderId="0" xfId="0" applyFont="1" applyFill="1"/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textRotation="180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9" fillId="0" borderId="0" xfId="0" applyFont="1" applyFill="1" applyAlignment="1">
      <alignment textRotation="180"/>
    </xf>
    <xf numFmtId="0" fontId="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/>
    <xf numFmtId="0" fontId="18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18" fillId="0" borderId="12" xfId="0" applyFont="1" applyFill="1" applyBorder="1" applyAlignment="1">
      <alignment horizontal="center" vertical="justify"/>
    </xf>
    <xf numFmtId="0" fontId="18" fillId="0" borderId="13" xfId="0" applyFont="1" applyFill="1" applyBorder="1" applyAlignment="1">
      <alignment horizontal="center" vertical="justify"/>
    </xf>
    <xf numFmtId="0" fontId="0" fillId="0" borderId="13" xfId="0" applyFont="1" applyBorder="1"/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justify"/>
    </xf>
    <xf numFmtId="0" fontId="0" fillId="0" borderId="0" xfId="0" applyFont="1" applyBorder="1"/>
    <xf numFmtId="0" fontId="21" fillId="0" borderId="0" xfId="0" applyFont="1" applyFill="1" applyBorder="1" applyAlignment="1">
      <alignment textRotation="180"/>
    </xf>
    <xf numFmtId="0" fontId="21" fillId="0" borderId="0" xfId="0" applyFont="1" applyFill="1" applyAlignment="1">
      <alignment horizontal="right" textRotation="180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/>
    <xf numFmtId="0" fontId="0" fillId="0" borderId="14" xfId="0" applyFont="1" applyBorder="1"/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0" fillId="0" borderId="22" xfId="0" applyFont="1" applyBorder="1"/>
    <xf numFmtId="164" fontId="0" fillId="0" borderId="0" xfId="0" applyNumberFormat="1" applyFont="1"/>
    <xf numFmtId="0" fontId="2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165" fontId="26" fillId="0" borderId="11" xfId="0" applyNumberFormat="1" applyFont="1" applyBorder="1" applyAlignment="1">
      <alignment horizontal="center" vertical="center" wrapText="1"/>
    </xf>
    <xf numFmtId="165" fontId="13" fillId="2" borderId="10" xfId="0" applyNumberFormat="1" applyFont="1" applyFill="1" applyBorder="1" applyAlignment="1">
      <alignment horizontal="center" vertical="center" wrapText="1"/>
    </xf>
    <xf numFmtId="165" fontId="13" fillId="2" borderId="9" xfId="0" applyNumberFormat="1" applyFont="1" applyFill="1" applyBorder="1" applyAlignment="1">
      <alignment horizontal="center" vertical="center" wrapText="1"/>
    </xf>
    <xf numFmtId="165" fontId="13" fillId="2" borderId="15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vertical="center"/>
    </xf>
    <xf numFmtId="0" fontId="18" fillId="0" borderId="7" xfId="0" applyFont="1" applyFill="1" applyBorder="1" applyAlignment="1">
      <alignment horizontal="center" vertical="justify"/>
    </xf>
    <xf numFmtId="0" fontId="18" fillId="0" borderId="8" xfId="0" applyFont="1" applyFill="1" applyBorder="1" applyAlignment="1">
      <alignment horizontal="center" vertical="justify"/>
    </xf>
    <xf numFmtId="0" fontId="18" fillId="0" borderId="0" xfId="0" applyFont="1" applyFill="1" applyBorder="1" applyAlignment="1">
      <alignment vertical="justify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0" fillId="0" borderId="0" xfId="0" applyFont="1" applyFill="1" applyBorder="1"/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49" fontId="7" fillId="5" borderId="11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4" fontId="7" fillId="5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165" fontId="13" fillId="0" borderId="1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49" fontId="31" fillId="0" borderId="11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164" fontId="32" fillId="0" borderId="11" xfId="0" applyNumberFormat="1" applyFont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/>
    <xf numFmtId="164" fontId="5" fillId="4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/>
    <xf numFmtId="0" fontId="0" fillId="0" borderId="13" xfId="0" applyFont="1" applyFill="1" applyBorder="1"/>
    <xf numFmtId="0" fontId="0" fillId="0" borderId="14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justify"/>
    </xf>
    <xf numFmtId="0" fontId="18" fillId="0" borderId="15" xfId="0" applyFont="1" applyFill="1" applyBorder="1" applyAlignment="1">
      <alignment horizontal="center" vertical="justify"/>
    </xf>
    <xf numFmtId="0" fontId="2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3" fillId="0" borderId="11" xfId="1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165" fontId="26" fillId="0" borderId="11" xfId="0" applyNumberFormat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 wrapText="1"/>
    </xf>
    <xf numFmtId="164" fontId="13" fillId="0" borderId="11" xfId="1" applyNumberFormat="1" applyFont="1" applyFill="1" applyBorder="1" applyAlignment="1">
      <alignment vertic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0" fontId="32" fillId="2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13" fillId="2" borderId="11" xfId="0" applyFont="1" applyFill="1" applyBorder="1" applyAlignment="1">
      <alignment vertical="center" wrapText="1"/>
    </xf>
    <xf numFmtId="164" fontId="13" fillId="2" borderId="11" xfId="0" applyNumberFormat="1" applyFont="1" applyFill="1" applyBorder="1" applyAlignment="1">
      <alignment vertical="center"/>
    </xf>
    <xf numFmtId="165" fontId="26" fillId="2" borderId="11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vertical="center"/>
    </xf>
    <xf numFmtId="165" fontId="26" fillId="0" borderId="10" xfId="0" applyNumberFormat="1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4" fontId="18" fillId="5" borderId="12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/>
    </xf>
    <xf numFmtId="0" fontId="27" fillId="0" borderId="15" xfId="0" applyFont="1" applyFill="1" applyBorder="1" applyAlignment="1">
      <alignment horizontal="center" vertical="center"/>
    </xf>
    <xf numFmtId="0" fontId="0" fillId="0" borderId="11" xfId="0" applyFont="1" applyFill="1" applyBorder="1"/>
    <xf numFmtId="0" fontId="0" fillId="0" borderId="11" xfId="0" applyFont="1" applyFill="1" applyBorder="1" applyAlignment="1">
      <alignment horizontal="right"/>
    </xf>
    <xf numFmtId="165" fontId="26" fillId="0" borderId="11" xfId="0" applyNumberFormat="1" applyFont="1" applyFill="1" applyBorder="1" applyAlignment="1">
      <alignment horizontal="center" vertical="center" wrapText="1"/>
    </xf>
    <xf numFmtId="165" fontId="13" fillId="0" borderId="11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/>
    </xf>
    <xf numFmtId="164" fontId="3" fillId="3" borderId="11" xfId="0" applyNumberFormat="1" applyFont="1" applyFill="1" applyBorder="1" applyAlignment="1">
      <alignment vertical="center"/>
    </xf>
    <xf numFmtId="0" fontId="18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/>
    <xf numFmtId="0" fontId="0" fillId="0" borderId="5" xfId="0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164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165" fontId="26" fillId="0" borderId="11" xfId="0" applyNumberFormat="1" applyFont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3" fillId="6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/>
    </xf>
    <xf numFmtId="4" fontId="13" fillId="2" borderId="11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left" vertical="center" wrapText="1"/>
    </xf>
    <xf numFmtId="18" fontId="13" fillId="2" borderId="1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164" fontId="27" fillId="0" borderId="1" xfId="0" applyNumberFormat="1" applyFont="1" applyFill="1" applyBorder="1" applyAlignment="1">
      <alignment horizontal="center" vertical="center"/>
    </xf>
    <xf numFmtId="164" fontId="27" fillId="0" borderId="3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justify"/>
    </xf>
    <xf numFmtId="0" fontId="18" fillId="0" borderId="3" xfId="0" applyFont="1" applyFill="1" applyBorder="1" applyAlignment="1">
      <alignment horizontal="center" vertical="justify"/>
    </xf>
    <xf numFmtId="164" fontId="27" fillId="0" borderId="4" xfId="0" applyNumberFormat="1" applyFont="1" applyFill="1" applyBorder="1" applyAlignment="1">
      <alignment horizontal="center" vertical="center"/>
    </xf>
    <xf numFmtId="164" fontId="27" fillId="0" borderId="5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justify"/>
    </xf>
    <xf numFmtId="0" fontId="18" fillId="0" borderId="5" xfId="0" applyFont="1" applyFill="1" applyBorder="1" applyAlignment="1">
      <alignment horizontal="center" vertical="justify"/>
    </xf>
    <xf numFmtId="0" fontId="14" fillId="0" borderId="6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center" vertical="center"/>
    </xf>
    <xf numFmtId="164" fontId="27" fillId="0" borderId="6" xfId="0" applyNumberFormat="1" applyFont="1" applyFill="1" applyBorder="1" applyAlignment="1">
      <alignment horizontal="center" vertical="center"/>
    </xf>
    <xf numFmtId="164" fontId="27" fillId="0" borderId="8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justify"/>
    </xf>
    <xf numFmtId="0" fontId="18" fillId="2" borderId="3" xfId="0" applyFont="1" applyFill="1" applyBorder="1" applyAlignment="1">
      <alignment horizontal="center" vertical="center" wrapText="1"/>
    </xf>
    <xf numFmtId="0" fontId="0" fillId="0" borderId="12" xfId="0" applyFont="1" applyBorder="1"/>
    <xf numFmtId="0" fontId="39" fillId="0" borderId="14" xfId="0" applyFont="1" applyBorder="1"/>
    <xf numFmtId="0" fontId="18" fillId="2" borderId="8" xfId="0" applyFont="1" applyFill="1" applyBorder="1" applyAlignment="1">
      <alignment horizontal="center" vertical="center" wrapText="1"/>
    </xf>
    <xf numFmtId="164" fontId="13" fillId="0" borderId="11" xfId="0" applyNumberFormat="1" applyFont="1" applyBorder="1" applyAlignment="1">
      <alignment vertical="center"/>
    </xf>
    <xf numFmtId="165" fontId="26" fillId="0" borderId="12" xfId="0" applyNumberFormat="1" applyFont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justify"/>
    </xf>
    <xf numFmtId="0" fontId="14" fillId="0" borderId="22" xfId="0" applyFont="1" applyFill="1" applyBorder="1" applyAlignment="1">
      <alignment vertical="center"/>
    </xf>
    <xf numFmtId="0" fontId="39" fillId="0" borderId="0" xfId="0" applyFont="1" applyBorder="1"/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9" fillId="0" borderId="0" xfId="0" applyFont="1"/>
    <xf numFmtId="4" fontId="0" fillId="0" borderId="0" xfId="0" applyNumberFormat="1" applyFont="1" applyFill="1"/>
    <xf numFmtId="164" fontId="0" fillId="0" borderId="0" xfId="0" applyNumberFormat="1" applyFont="1" applyFill="1"/>
    <xf numFmtId="43" fontId="39" fillId="0" borderId="0" xfId="2" applyFont="1"/>
    <xf numFmtId="43" fontId="0" fillId="0" borderId="0" xfId="0" applyNumberFormat="1" applyFont="1"/>
    <xf numFmtId="0" fontId="0" fillId="0" borderId="11" xfId="0" applyFont="1" applyFill="1" applyBorder="1" applyAlignment="1">
      <alignment horizontal="center" vertical="center" wrapText="1"/>
    </xf>
    <xf numFmtId="164" fontId="13" fillId="0" borderId="11" xfId="3" applyNumberFormat="1" applyFont="1" applyFill="1" applyBorder="1" applyAlignment="1">
      <alignment horizontal="center" vertical="center"/>
    </xf>
    <xf numFmtId="49" fontId="13" fillId="6" borderId="11" xfId="0" applyNumberFormat="1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vertical="center" wrapText="1"/>
    </xf>
    <xf numFmtId="164" fontId="13" fillId="6" borderId="11" xfId="0" applyNumberFormat="1" applyFont="1" applyFill="1" applyBorder="1" applyAlignment="1">
      <alignment vertical="center"/>
    </xf>
    <xf numFmtId="165" fontId="26" fillId="6" borderId="12" xfId="0" applyNumberFormat="1" applyFont="1" applyFill="1" applyBorder="1" applyAlignment="1">
      <alignment horizontal="center" vertical="center" wrapText="1"/>
    </xf>
    <xf numFmtId="0" fontId="0" fillId="7" borderId="0" xfId="0" applyFont="1" applyFill="1"/>
    <xf numFmtId="0" fontId="0" fillId="7" borderId="0" xfId="0" applyFont="1" applyFill="1" applyBorder="1"/>
    <xf numFmtId="0" fontId="0" fillId="7" borderId="0" xfId="0" applyFont="1" applyFill="1" applyBorder="1" applyAlignment="1">
      <alignment horizontal="right"/>
    </xf>
  </cellXfs>
  <cellStyles count="4">
    <cellStyle name="Millares" xfId="2" builtinId="3"/>
    <cellStyle name="Normal" xfId="0" builtinId="0"/>
    <cellStyle name="Normal 3" xfId="3"/>
    <cellStyle name="Normal_Hoja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476250</xdr:colOff>
      <xdr:row>0</xdr:row>
      <xdr:rowOff>161924</xdr:rowOff>
    </xdr:from>
    <xdr:to>
      <xdr:col>4</xdr:col>
      <xdr:colOff>733425</xdr:colOff>
      <xdr:row>5</xdr:row>
      <xdr:rowOff>133349</xdr:rowOff>
    </xdr:to>
    <xdr:pic>
      <xdr:nvPicPr>
        <xdr:cNvPr id="2" name="Picture 2" descr="Explorar000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161924"/>
          <a:ext cx="1476375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workbookViewId="0">
      <selection sqref="A1:XFD1048576"/>
    </sheetView>
  </sheetViews>
  <sheetFormatPr baseColWidth="10" defaultColWidth="11.42578125" defaultRowHeight="15" x14ac:dyDescent="0.25"/>
  <cols>
    <col min="1" max="3" width="11.42578125" style="11"/>
    <col min="4" max="4" width="18.28515625" style="11" customWidth="1"/>
    <col min="5" max="6" width="11.42578125" style="11"/>
    <col min="7" max="7" width="31.42578125" style="11" customWidth="1"/>
    <col min="8" max="8" width="2.28515625" style="11" customWidth="1"/>
    <col min="9" max="16384" width="11.42578125" style="11"/>
  </cols>
  <sheetData>
    <row r="2" spans="1:8" ht="23.25" customHeight="1" x14ac:dyDescent="0.25"/>
    <row r="3" spans="1:8" ht="23.25" customHeight="1" x14ac:dyDescent="0.25"/>
    <row r="4" spans="1:8" ht="30.75" customHeight="1" x14ac:dyDescent="0.25"/>
    <row r="5" spans="1:8" ht="30.75" customHeight="1" x14ac:dyDescent="0.25"/>
    <row r="6" spans="1:8" ht="30.75" customHeight="1" x14ac:dyDescent="0.25"/>
    <row r="7" spans="1:8" ht="44.25" customHeight="1" x14ac:dyDescent="0.5">
      <c r="A7" s="12" t="s">
        <v>0</v>
      </c>
      <c r="B7" s="12"/>
      <c r="C7" s="12"/>
      <c r="D7" s="12"/>
      <c r="E7" s="12"/>
      <c r="F7" s="12"/>
      <c r="G7" s="12"/>
      <c r="H7" s="12"/>
    </row>
    <row r="9" spans="1:8" ht="28.5" x14ac:dyDescent="0.45">
      <c r="A9" s="13"/>
      <c r="B9" s="13"/>
      <c r="C9" s="13"/>
      <c r="D9" s="13"/>
      <c r="E9" s="13"/>
      <c r="F9" s="13"/>
      <c r="G9" s="13"/>
      <c r="H9" s="13"/>
    </row>
    <row r="10" spans="1:8" ht="28.5" x14ac:dyDescent="0.45">
      <c r="A10" s="14" t="s">
        <v>68</v>
      </c>
      <c r="B10" s="14"/>
      <c r="C10" s="14"/>
      <c r="D10" s="14"/>
      <c r="E10" s="14"/>
      <c r="F10" s="14"/>
      <c r="G10" s="14"/>
      <c r="H10" s="14"/>
    </row>
    <row r="13" spans="1:8" ht="84" customHeight="1" x14ac:dyDescent="0.25">
      <c r="A13" s="15" t="s">
        <v>378</v>
      </c>
      <c r="B13" s="15"/>
      <c r="C13" s="15"/>
      <c r="D13" s="15"/>
      <c r="E13" s="15"/>
      <c r="F13" s="15"/>
      <c r="G13" s="15"/>
      <c r="H13" s="15"/>
    </row>
    <row r="14" spans="1:8" ht="29.25" customHeight="1" x14ac:dyDescent="0.25"/>
    <row r="15" spans="1:8" ht="46.5" customHeight="1" x14ac:dyDescent="0.25"/>
    <row r="17" spans="1:8" ht="18.75" customHeight="1" x14ac:dyDescent="0.3">
      <c r="A17" s="5" t="s">
        <v>379</v>
      </c>
      <c r="B17" s="5"/>
      <c r="C17" s="5"/>
      <c r="D17" s="5"/>
      <c r="E17" s="5"/>
      <c r="F17" s="5"/>
      <c r="G17" s="5"/>
      <c r="H17" s="5"/>
    </row>
  </sheetData>
  <mergeCells count="4">
    <mergeCell ref="A7:H7"/>
    <mergeCell ref="A10:H10"/>
    <mergeCell ref="A13:H13"/>
    <mergeCell ref="A17:H17"/>
  </mergeCells>
  <pageMargins left="1.299212598425197" right="0.70866141732283472" top="0.55118110236220474" bottom="0.74803149606299213" header="0.31496062992125984" footer="0.31496062992125984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zoomScaleNormal="100" workbookViewId="0">
      <selection activeCell="D11" sqref="D11:F14"/>
    </sheetView>
  </sheetViews>
  <sheetFormatPr baseColWidth="10" defaultColWidth="11.42578125" defaultRowHeight="15" x14ac:dyDescent="0.25"/>
  <cols>
    <col min="1" max="2" width="11.42578125" style="19"/>
    <col min="3" max="3" width="1.7109375" style="19" customWidth="1"/>
    <col min="4" max="5" width="11.42578125" style="19"/>
    <col min="6" max="6" width="32.5703125" style="19" customWidth="1"/>
    <col min="7" max="8" width="13.5703125" style="19" customWidth="1"/>
    <col min="9" max="9" width="14.28515625" style="19" customWidth="1"/>
    <col min="10" max="10" width="22.42578125" style="19" bestFit="1" customWidth="1"/>
    <col min="11" max="11" width="10.42578125" style="19" customWidth="1"/>
    <col min="12" max="12" width="21.42578125" style="19" customWidth="1"/>
    <col min="13" max="13" width="14" style="25" customWidth="1"/>
    <col min="14" max="16384" width="11.42578125" style="19"/>
  </cols>
  <sheetData>
    <row r="1" spans="1:13" s="17" customFormat="1" ht="9.75" customHeight="1" x14ac:dyDescent="0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16"/>
    </row>
    <row r="2" spans="1:13" s="17" customFormat="1" ht="9.75" customHeigh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  <c r="M2" s="16"/>
    </row>
    <row r="3" spans="1:13" s="17" customFormat="1" ht="9.75" customHeight="1" x14ac:dyDescent="0.25">
      <c r="A3" s="35" t="s">
        <v>378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M3" s="38"/>
    </row>
    <row r="4" spans="1:13" s="17" customFormat="1" ht="9.75" customHeight="1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M4" s="38"/>
    </row>
    <row r="5" spans="1:13" s="17" customFormat="1" ht="7.5" customHeight="1" x14ac:dyDescent="0.25">
      <c r="A5" s="39" t="s">
        <v>380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1"/>
      <c r="M5" s="16"/>
    </row>
    <row r="6" spans="1:13" s="17" customFormat="1" ht="7.5" customHeight="1" x14ac:dyDescent="0.25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4"/>
      <c r="M6" s="16"/>
    </row>
    <row r="7" spans="1:13" s="48" customFormat="1" ht="14.25" customHeight="1" x14ac:dyDescent="0.25">
      <c r="A7" s="45" t="s">
        <v>1</v>
      </c>
      <c r="B7" s="45"/>
      <c r="C7" s="45"/>
      <c r="D7" s="45" t="s">
        <v>2</v>
      </c>
      <c r="E7" s="45"/>
      <c r="F7" s="45"/>
      <c r="G7" s="45"/>
      <c r="H7" s="45"/>
      <c r="I7" s="45"/>
      <c r="J7" s="45" t="s">
        <v>3</v>
      </c>
      <c r="K7" s="45" t="s">
        <v>4</v>
      </c>
      <c r="L7" s="46" t="s">
        <v>155</v>
      </c>
      <c r="M7" s="47"/>
    </row>
    <row r="8" spans="1:13" s="48" customFormat="1" ht="9" customHeight="1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  <c r="M8" s="47"/>
    </row>
    <row r="9" spans="1:13" s="48" customFormat="1" ht="14.25" customHeight="1" x14ac:dyDescent="0.25">
      <c r="A9" s="45"/>
      <c r="B9" s="45"/>
      <c r="C9" s="45"/>
      <c r="D9" s="49" t="s">
        <v>6</v>
      </c>
      <c r="E9" s="49"/>
      <c r="F9" s="49"/>
      <c r="G9" s="50" t="s">
        <v>7</v>
      </c>
      <c r="H9" s="50"/>
      <c r="I9" s="50"/>
      <c r="J9" s="45"/>
      <c r="K9" s="45"/>
      <c r="L9" s="46"/>
      <c r="M9" s="47"/>
    </row>
    <row r="10" spans="1:13" s="48" customFormat="1" ht="9" customHeight="1" x14ac:dyDescent="0.25">
      <c r="A10" s="45"/>
      <c r="B10" s="45"/>
      <c r="C10" s="45"/>
      <c r="D10" s="49"/>
      <c r="E10" s="49"/>
      <c r="F10" s="49"/>
      <c r="G10" s="50"/>
      <c r="H10" s="50"/>
      <c r="I10" s="50"/>
      <c r="J10" s="45"/>
      <c r="K10" s="45"/>
      <c r="L10" s="46"/>
      <c r="M10" s="47"/>
    </row>
    <row r="11" spans="1:13" s="48" customFormat="1" ht="15" customHeight="1" x14ac:dyDescent="0.25">
      <c r="A11" s="51" t="s">
        <v>20</v>
      </c>
      <c r="B11" s="51"/>
      <c r="C11" s="51"/>
      <c r="D11" s="52" t="s">
        <v>85</v>
      </c>
      <c r="E11" s="52"/>
      <c r="F11" s="52"/>
      <c r="G11" s="53" t="s">
        <v>37</v>
      </c>
      <c r="H11" s="53"/>
      <c r="I11" s="53"/>
      <c r="J11" s="54">
        <v>199303211.03</v>
      </c>
      <c r="K11" s="53" t="s">
        <v>8</v>
      </c>
      <c r="L11" s="55" t="s">
        <v>381</v>
      </c>
      <c r="M11" s="47"/>
    </row>
    <row r="12" spans="1:13" s="48" customFormat="1" ht="15" customHeight="1" x14ac:dyDescent="0.25">
      <c r="A12" s="51"/>
      <c r="B12" s="51"/>
      <c r="C12" s="51"/>
      <c r="D12" s="52"/>
      <c r="E12" s="52"/>
      <c r="F12" s="52"/>
      <c r="G12" s="53"/>
      <c r="H12" s="53"/>
      <c r="I12" s="53"/>
      <c r="J12" s="54"/>
      <c r="K12" s="53"/>
      <c r="L12" s="55"/>
      <c r="M12" s="56"/>
    </row>
    <row r="13" spans="1:13" s="48" customFormat="1" ht="15" customHeight="1" x14ac:dyDescent="0.25">
      <c r="A13" s="51"/>
      <c r="B13" s="51"/>
      <c r="C13" s="51"/>
      <c r="D13" s="52"/>
      <c r="E13" s="52"/>
      <c r="F13" s="52"/>
      <c r="G13" s="53"/>
      <c r="H13" s="53"/>
      <c r="I13" s="53"/>
      <c r="J13" s="54"/>
      <c r="K13" s="53"/>
      <c r="L13" s="55"/>
      <c r="M13" s="10"/>
    </row>
    <row r="14" spans="1:13" s="48" customFormat="1" ht="42" customHeight="1" x14ac:dyDescent="0.25">
      <c r="A14" s="51"/>
      <c r="B14" s="51"/>
      <c r="C14" s="51"/>
      <c r="D14" s="52"/>
      <c r="E14" s="52"/>
      <c r="F14" s="52"/>
      <c r="G14" s="53"/>
      <c r="H14" s="53"/>
      <c r="I14" s="53"/>
      <c r="J14" s="54"/>
      <c r="K14" s="53"/>
      <c r="L14" s="55"/>
      <c r="M14" s="47"/>
    </row>
    <row r="15" spans="1:13" s="48" customFormat="1" ht="14.25" customHeight="1" x14ac:dyDescent="0.25">
      <c r="A15" s="51" t="s">
        <v>38</v>
      </c>
      <c r="B15" s="51"/>
      <c r="C15" s="51"/>
      <c r="D15" s="52" t="s">
        <v>39</v>
      </c>
      <c r="E15" s="52"/>
      <c r="F15" s="52"/>
      <c r="G15" s="53" t="s">
        <v>57</v>
      </c>
      <c r="H15" s="53"/>
      <c r="I15" s="53"/>
      <c r="J15" s="54">
        <v>27114401</v>
      </c>
      <c r="K15" s="53" t="s">
        <v>8</v>
      </c>
      <c r="L15" s="55"/>
      <c r="M15" s="47"/>
    </row>
    <row r="16" spans="1:13" s="48" customFormat="1" ht="14.25" customHeight="1" x14ac:dyDescent="0.25">
      <c r="A16" s="51"/>
      <c r="B16" s="51"/>
      <c r="C16" s="51"/>
      <c r="D16" s="52"/>
      <c r="E16" s="52"/>
      <c r="F16" s="52"/>
      <c r="G16" s="53"/>
      <c r="H16" s="53"/>
      <c r="I16" s="53"/>
      <c r="J16" s="54"/>
      <c r="K16" s="53"/>
      <c r="L16" s="55"/>
      <c r="M16" s="47"/>
    </row>
    <row r="17" spans="1:13" s="48" customFormat="1" ht="14.25" customHeight="1" x14ac:dyDescent="0.25">
      <c r="A17" s="51"/>
      <c r="B17" s="51"/>
      <c r="C17" s="51"/>
      <c r="D17" s="52"/>
      <c r="E17" s="52"/>
      <c r="F17" s="52"/>
      <c r="G17" s="53"/>
      <c r="H17" s="53"/>
      <c r="I17" s="53"/>
      <c r="J17" s="54"/>
      <c r="K17" s="53"/>
      <c r="L17" s="55"/>
      <c r="M17" s="47"/>
    </row>
    <row r="18" spans="1:13" s="48" customFormat="1" ht="35.25" customHeight="1" x14ac:dyDescent="0.25">
      <c r="A18" s="51"/>
      <c r="B18" s="51"/>
      <c r="C18" s="51"/>
      <c r="D18" s="52"/>
      <c r="E18" s="52"/>
      <c r="F18" s="52"/>
      <c r="G18" s="53"/>
      <c r="H18" s="53"/>
      <c r="I18" s="53"/>
      <c r="J18" s="54"/>
      <c r="K18" s="53"/>
      <c r="L18" s="55"/>
      <c r="M18" s="47"/>
    </row>
    <row r="19" spans="1:13" s="48" customFormat="1" ht="24.75" customHeight="1" x14ac:dyDescent="0.25">
      <c r="A19" s="51" t="s">
        <v>23</v>
      </c>
      <c r="B19" s="51"/>
      <c r="C19" s="51"/>
      <c r="D19" s="57" t="s">
        <v>22</v>
      </c>
      <c r="E19" s="57"/>
      <c r="F19" s="57"/>
      <c r="G19" s="58" t="s">
        <v>56</v>
      </c>
      <c r="H19" s="58"/>
      <c r="I19" s="58"/>
      <c r="J19" s="59">
        <v>52714303.340000004</v>
      </c>
      <c r="K19" s="58" t="s">
        <v>8</v>
      </c>
      <c r="L19" s="55" t="s">
        <v>382</v>
      </c>
      <c r="M19" s="47"/>
    </row>
    <row r="20" spans="1:13" s="48" customFormat="1" ht="16.5" customHeight="1" x14ac:dyDescent="0.25">
      <c r="A20" s="51"/>
      <c r="B20" s="51"/>
      <c r="C20" s="51"/>
      <c r="D20" s="57"/>
      <c r="E20" s="57"/>
      <c r="F20" s="57"/>
      <c r="G20" s="58"/>
      <c r="H20" s="58"/>
      <c r="I20" s="58"/>
      <c r="J20" s="59"/>
      <c r="K20" s="58"/>
      <c r="L20" s="55"/>
      <c r="M20" s="60"/>
    </row>
    <row r="21" spans="1:13" s="48" customFormat="1" ht="31.5" customHeight="1" x14ac:dyDescent="0.25">
      <c r="A21" s="51"/>
      <c r="B21" s="51"/>
      <c r="C21" s="51"/>
      <c r="D21" s="57"/>
      <c r="E21" s="57"/>
      <c r="F21" s="57"/>
      <c r="G21" s="58"/>
      <c r="H21" s="58"/>
      <c r="I21" s="58"/>
      <c r="J21" s="59"/>
      <c r="K21" s="58"/>
      <c r="L21" s="55"/>
      <c r="M21" s="60"/>
    </row>
    <row r="22" spans="1:13" s="48" customFormat="1" ht="3" customHeight="1" x14ac:dyDescent="0.25">
      <c r="A22" s="51"/>
      <c r="B22" s="51"/>
      <c r="C22" s="51"/>
      <c r="D22" s="57"/>
      <c r="E22" s="57"/>
      <c r="F22" s="57"/>
      <c r="G22" s="58"/>
      <c r="H22" s="58"/>
      <c r="I22" s="58"/>
      <c r="J22" s="59"/>
      <c r="K22" s="58"/>
      <c r="L22" s="55"/>
      <c r="M22" s="60"/>
    </row>
    <row r="23" spans="1:13" ht="30" customHeight="1" x14ac:dyDescent="0.25">
      <c r="A23" s="49" t="s">
        <v>10</v>
      </c>
      <c r="B23" s="49"/>
      <c r="C23" s="49"/>
      <c r="D23" s="49"/>
      <c r="E23" s="49"/>
      <c r="F23" s="49"/>
      <c r="G23" s="6" t="s">
        <v>19</v>
      </c>
      <c r="H23" s="6"/>
      <c r="I23" s="6"/>
      <c r="J23" s="3">
        <f>SUM(J11:J22)</f>
        <v>279131915.37</v>
      </c>
      <c r="K23" s="18"/>
      <c r="L23" s="18"/>
      <c r="M23" s="61"/>
    </row>
    <row r="24" spans="1:13" ht="18.75" customHeight="1" x14ac:dyDescent="0.25">
      <c r="A24" s="62" t="s">
        <v>229</v>
      </c>
      <c r="B24" s="63"/>
      <c r="C24" s="63"/>
      <c r="D24" s="63"/>
      <c r="E24" s="63"/>
      <c r="F24" s="20"/>
      <c r="G24" s="20"/>
      <c r="H24" s="20"/>
      <c r="I24" s="21"/>
      <c r="J24" s="20"/>
      <c r="K24" s="20"/>
      <c r="L24" s="20"/>
      <c r="M24" s="61"/>
    </row>
    <row r="25" spans="1:13" ht="8.25" customHeight="1" x14ac:dyDescent="0.25">
      <c r="A25" s="22"/>
      <c r="B25" s="64"/>
      <c r="C25" s="64"/>
      <c r="D25" s="64"/>
      <c r="E25" s="64"/>
      <c r="F25" s="23"/>
      <c r="G25" s="23"/>
      <c r="H25" s="23"/>
      <c r="I25" s="23"/>
      <c r="J25" s="23"/>
      <c r="K25" s="23"/>
      <c r="L25" s="24"/>
      <c r="M25" s="65"/>
    </row>
    <row r="26" spans="1:13" ht="9.75" customHeight="1" x14ac:dyDescent="0.25">
      <c r="A26" s="66" t="s">
        <v>383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8"/>
      <c r="M26" s="65"/>
    </row>
    <row r="27" spans="1:13" ht="9.75" customHeight="1" x14ac:dyDescent="0.25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69"/>
      <c r="M27" s="65"/>
    </row>
    <row r="28" spans="1:13" ht="9.75" customHeight="1" x14ac:dyDescent="0.25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44"/>
      <c r="M28" s="65"/>
    </row>
    <row r="29" spans="1:13" ht="15" customHeight="1" x14ac:dyDescent="0.25">
      <c r="A29" s="51" t="s">
        <v>20</v>
      </c>
      <c r="B29" s="51"/>
      <c r="C29" s="51"/>
      <c r="D29" s="53" t="s">
        <v>21</v>
      </c>
      <c r="E29" s="53"/>
      <c r="F29" s="53"/>
      <c r="G29" s="53" t="s">
        <v>157</v>
      </c>
      <c r="H29" s="53"/>
      <c r="I29" s="53"/>
      <c r="J29" s="54">
        <v>58248063.57</v>
      </c>
      <c r="K29" s="53" t="s">
        <v>8</v>
      </c>
      <c r="L29" s="55" t="s">
        <v>384</v>
      </c>
    </row>
    <row r="30" spans="1:13" x14ac:dyDescent="0.25">
      <c r="A30" s="51"/>
      <c r="B30" s="51"/>
      <c r="C30" s="51"/>
      <c r="D30" s="53"/>
      <c r="E30" s="53"/>
      <c r="F30" s="53"/>
      <c r="G30" s="53"/>
      <c r="H30" s="53"/>
      <c r="I30" s="53"/>
      <c r="J30" s="54"/>
      <c r="K30" s="53"/>
      <c r="L30" s="55"/>
    </row>
    <row r="31" spans="1:13" x14ac:dyDescent="0.25">
      <c r="A31" s="51"/>
      <c r="B31" s="51"/>
      <c r="C31" s="51"/>
      <c r="D31" s="53"/>
      <c r="E31" s="53"/>
      <c r="F31" s="53"/>
      <c r="G31" s="53"/>
      <c r="H31" s="53"/>
      <c r="I31" s="53"/>
      <c r="J31" s="54"/>
      <c r="K31" s="53"/>
      <c r="L31" s="55"/>
    </row>
    <row r="32" spans="1:13" ht="30" customHeight="1" x14ac:dyDescent="0.25">
      <c r="A32" s="51"/>
      <c r="B32" s="51"/>
      <c r="C32" s="51"/>
      <c r="D32" s="53"/>
      <c r="E32" s="53"/>
      <c r="F32" s="53"/>
      <c r="G32" s="53"/>
      <c r="H32" s="53"/>
      <c r="I32" s="53"/>
      <c r="J32" s="54"/>
      <c r="K32" s="53"/>
      <c r="L32" s="55"/>
    </row>
    <row r="33" spans="1:13" ht="15" customHeight="1" x14ac:dyDescent="0.25">
      <c r="A33" s="51" t="s">
        <v>137</v>
      </c>
      <c r="B33" s="26"/>
      <c r="C33" s="26"/>
      <c r="D33" s="53" t="s">
        <v>21</v>
      </c>
      <c r="E33" s="53"/>
      <c r="F33" s="53"/>
      <c r="G33" s="53" t="s">
        <v>74</v>
      </c>
      <c r="H33" s="26"/>
      <c r="I33" s="26"/>
      <c r="J33" s="54">
        <v>7332221.1699999999</v>
      </c>
      <c r="K33" s="53" t="s">
        <v>8</v>
      </c>
      <c r="L33" s="55"/>
      <c r="M33" s="16"/>
    </row>
    <row r="34" spans="1:13" x14ac:dyDescent="0.25">
      <c r="A34" s="26"/>
      <c r="B34" s="26"/>
      <c r="C34" s="26"/>
      <c r="D34" s="53"/>
      <c r="E34" s="53"/>
      <c r="F34" s="53"/>
      <c r="G34" s="26"/>
      <c r="H34" s="26"/>
      <c r="I34" s="26"/>
      <c r="J34" s="54"/>
      <c r="K34" s="53"/>
      <c r="L34" s="55"/>
    </row>
    <row r="35" spans="1:13" x14ac:dyDescent="0.25">
      <c r="A35" s="26"/>
      <c r="B35" s="26"/>
      <c r="C35" s="26"/>
      <c r="D35" s="53"/>
      <c r="E35" s="53"/>
      <c r="F35" s="53"/>
      <c r="G35" s="26"/>
      <c r="H35" s="26"/>
      <c r="I35" s="26"/>
      <c r="J35" s="54"/>
      <c r="K35" s="53"/>
      <c r="L35" s="55"/>
    </row>
    <row r="36" spans="1:13" ht="6.75" customHeight="1" x14ac:dyDescent="0.25">
      <c r="A36" s="26"/>
      <c r="B36" s="26"/>
      <c r="C36" s="26"/>
      <c r="D36" s="53"/>
      <c r="E36" s="53"/>
      <c r="F36" s="53"/>
      <c r="G36" s="26"/>
      <c r="H36" s="26"/>
      <c r="I36" s="26"/>
      <c r="J36" s="54"/>
      <c r="K36" s="53"/>
      <c r="L36" s="55"/>
    </row>
    <row r="37" spans="1:13" ht="15" customHeight="1" x14ac:dyDescent="0.25">
      <c r="A37" s="51" t="s">
        <v>20</v>
      </c>
      <c r="B37" s="51"/>
      <c r="C37" s="51"/>
      <c r="D37" s="53" t="s">
        <v>21</v>
      </c>
      <c r="E37" s="53"/>
      <c r="F37" s="53"/>
      <c r="G37" s="53" t="s">
        <v>75</v>
      </c>
      <c r="H37" s="53"/>
      <c r="I37" s="53"/>
      <c r="J37" s="54">
        <v>372050.59</v>
      </c>
      <c r="K37" s="53" t="s">
        <v>8</v>
      </c>
      <c r="L37" s="55"/>
      <c r="M37" s="60"/>
    </row>
    <row r="38" spans="1:13" x14ac:dyDescent="0.25">
      <c r="A38" s="51"/>
      <c r="B38" s="51"/>
      <c r="C38" s="51"/>
      <c r="D38" s="53"/>
      <c r="E38" s="53"/>
      <c r="F38" s="53"/>
      <c r="G38" s="53"/>
      <c r="H38" s="53"/>
      <c r="I38" s="53"/>
      <c r="J38" s="54"/>
      <c r="K38" s="53"/>
      <c r="L38" s="55"/>
      <c r="M38" s="60"/>
    </row>
    <row r="39" spans="1:13" x14ac:dyDescent="0.25">
      <c r="A39" s="51"/>
      <c r="B39" s="51"/>
      <c r="C39" s="51"/>
      <c r="D39" s="53"/>
      <c r="E39" s="53"/>
      <c r="F39" s="53"/>
      <c r="G39" s="53"/>
      <c r="H39" s="53"/>
      <c r="I39" s="53"/>
      <c r="J39" s="54"/>
      <c r="K39" s="53"/>
      <c r="L39" s="55"/>
    </row>
    <row r="40" spans="1:13" x14ac:dyDescent="0.25">
      <c r="A40" s="51"/>
      <c r="B40" s="51"/>
      <c r="C40" s="51"/>
      <c r="D40" s="53"/>
      <c r="E40" s="53"/>
      <c r="F40" s="53"/>
      <c r="G40" s="53"/>
      <c r="H40" s="53"/>
      <c r="I40" s="53"/>
      <c r="J40" s="54"/>
      <c r="K40" s="53"/>
      <c r="L40" s="55"/>
    </row>
    <row r="41" spans="1:13" ht="12.75" customHeight="1" x14ac:dyDescent="0.25">
      <c r="A41" s="51" t="s">
        <v>23</v>
      </c>
      <c r="B41" s="51"/>
      <c r="C41" s="51"/>
      <c r="D41" s="58" t="s">
        <v>22</v>
      </c>
      <c r="E41" s="58"/>
      <c r="F41" s="58"/>
      <c r="G41" s="53" t="s">
        <v>59</v>
      </c>
      <c r="H41" s="26"/>
      <c r="I41" s="26"/>
      <c r="J41" s="54">
        <v>15085538.220000001</v>
      </c>
      <c r="K41" s="53" t="s">
        <v>8</v>
      </c>
      <c r="L41" s="55" t="s">
        <v>382</v>
      </c>
      <c r="M41" s="65"/>
    </row>
    <row r="42" spans="1:13" ht="12.75" customHeight="1" x14ac:dyDescent="0.25">
      <c r="A42" s="51"/>
      <c r="B42" s="51"/>
      <c r="C42" s="51"/>
      <c r="D42" s="58"/>
      <c r="E42" s="58"/>
      <c r="F42" s="58"/>
      <c r="G42" s="26"/>
      <c r="H42" s="26"/>
      <c r="I42" s="26"/>
      <c r="J42" s="54"/>
      <c r="K42" s="53"/>
      <c r="L42" s="55"/>
      <c r="M42" s="65"/>
    </row>
    <row r="43" spans="1:13" x14ac:dyDescent="0.25">
      <c r="A43" s="51"/>
      <c r="B43" s="51"/>
      <c r="C43" s="51"/>
      <c r="D43" s="58"/>
      <c r="E43" s="58"/>
      <c r="F43" s="58"/>
      <c r="G43" s="26"/>
      <c r="H43" s="26"/>
      <c r="I43" s="26"/>
      <c r="J43" s="54"/>
      <c r="K43" s="53"/>
      <c r="L43" s="55"/>
      <c r="M43" s="72"/>
    </row>
    <row r="44" spans="1:13" ht="33" customHeight="1" x14ac:dyDescent="0.25">
      <c r="A44" s="51"/>
      <c r="B44" s="51"/>
      <c r="C44" s="51"/>
      <c r="D44" s="58"/>
      <c r="E44" s="58"/>
      <c r="F44" s="58"/>
      <c r="G44" s="26"/>
      <c r="H44" s="26"/>
      <c r="I44" s="26"/>
      <c r="J44" s="54"/>
      <c r="K44" s="53"/>
      <c r="L44" s="55"/>
      <c r="M44" s="65"/>
    </row>
    <row r="45" spans="1:13" ht="21" customHeight="1" x14ac:dyDescent="0.25">
      <c r="A45" s="49" t="s">
        <v>41</v>
      </c>
      <c r="B45" s="49"/>
      <c r="C45" s="49"/>
      <c r="D45" s="49"/>
      <c r="E45" s="49"/>
      <c r="F45" s="49"/>
      <c r="G45" s="6" t="s">
        <v>19</v>
      </c>
      <c r="H45" s="6"/>
      <c r="I45" s="6"/>
      <c r="J45" s="3">
        <f>SUM(J29:J44)</f>
        <v>81037873.550000012</v>
      </c>
      <c r="K45" s="27"/>
      <c r="L45" s="27"/>
      <c r="M45" s="73"/>
    </row>
    <row r="46" spans="1:13" ht="10.5" customHeight="1" thickBot="1" x14ac:dyDescent="0.3">
      <c r="M46" s="65"/>
    </row>
    <row r="47" spans="1:13" ht="24.75" customHeight="1" thickBot="1" x14ac:dyDescent="0.3">
      <c r="A47" s="74"/>
      <c r="B47" s="75" t="s">
        <v>42</v>
      </c>
      <c r="C47" s="75"/>
      <c r="D47" s="75"/>
      <c r="E47" s="75"/>
      <c r="F47" s="76"/>
      <c r="G47" s="77" t="s">
        <v>229</v>
      </c>
      <c r="H47" s="77"/>
      <c r="I47" s="77"/>
      <c r="J47" s="78">
        <f>J23+J45</f>
        <v>360169788.92000002</v>
      </c>
      <c r="K47" s="79"/>
      <c r="L47" s="80"/>
      <c r="M47" s="72"/>
    </row>
    <row r="48" spans="1:13" ht="10.5" customHeight="1" x14ac:dyDescent="0.25">
      <c r="M48" s="28"/>
    </row>
    <row r="49" spans="13:13" ht="15.75" customHeight="1" x14ac:dyDescent="0.25">
      <c r="M49" s="60"/>
    </row>
    <row r="50" spans="13:13" ht="15" customHeight="1" x14ac:dyDescent="0.25">
      <c r="M50" s="60"/>
    </row>
  </sheetData>
  <mergeCells count="56">
    <mergeCell ref="L11:L18"/>
    <mergeCell ref="A26:L27"/>
    <mergeCell ref="L7:L10"/>
    <mergeCell ref="G47:I47"/>
    <mergeCell ref="A41:C44"/>
    <mergeCell ref="D41:F44"/>
    <mergeCell ref="G41:I44"/>
    <mergeCell ref="J41:J44"/>
    <mergeCell ref="K41:K44"/>
    <mergeCell ref="A45:F45"/>
    <mergeCell ref="G45:I45"/>
    <mergeCell ref="A37:C40"/>
    <mergeCell ref="D37:F40"/>
    <mergeCell ref="G37:I40"/>
    <mergeCell ref="J37:J40"/>
    <mergeCell ref="K37:K40"/>
    <mergeCell ref="L41:L44"/>
    <mergeCell ref="L19:L22"/>
    <mergeCell ref="D29:F32"/>
    <mergeCell ref="G29:I32"/>
    <mergeCell ref="J29:J32"/>
    <mergeCell ref="K29:K32"/>
    <mergeCell ref="L29:L40"/>
    <mergeCell ref="A23:F23"/>
    <mergeCell ref="G23:I23"/>
    <mergeCell ref="A33:C36"/>
    <mergeCell ref="D33:F36"/>
    <mergeCell ref="G33:I36"/>
    <mergeCell ref="J33:J36"/>
    <mergeCell ref="K33:K36"/>
    <mergeCell ref="A29:C32"/>
    <mergeCell ref="A24:E24"/>
    <mergeCell ref="A1:K2"/>
    <mergeCell ref="A3:K4"/>
    <mergeCell ref="A5:K6"/>
    <mergeCell ref="A7:C10"/>
    <mergeCell ref="D7:I8"/>
    <mergeCell ref="K7:K10"/>
    <mergeCell ref="D9:F10"/>
    <mergeCell ref="G9:I10"/>
    <mergeCell ref="J7:J10"/>
    <mergeCell ref="A11:C14"/>
    <mergeCell ref="D11:F14"/>
    <mergeCell ref="G11:I14"/>
    <mergeCell ref="J11:J14"/>
    <mergeCell ref="K11:K14"/>
    <mergeCell ref="A19:C22"/>
    <mergeCell ref="D19:F22"/>
    <mergeCell ref="G19:I22"/>
    <mergeCell ref="K19:K22"/>
    <mergeCell ref="J19:J22"/>
    <mergeCell ref="A15:C18"/>
    <mergeCell ref="D15:F18"/>
    <mergeCell ref="G15:I18"/>
    <mergeCell ref="J15:J18"/>
    <mergeCell ref="K15:K18"/>
  </mergeCells>
  <pageMargins left="0.23622047244094491" right="0.31496062992125984" top="0.31496062992125984" bottom="0.31496062992125984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1"/>
  <sheetViews>
    <sheetView topLeftCell="A115" zoomScale="90" zoomScaleNormal="90" workbookViewId="0">
      <selection activeCell="A61" sqref="A61:E61"/>
    </sheetView>
  </sheetViews>
  <sheetFormatPr baseColWidth="10" defaultColWidth="11.42578125" defaultRowHeight="15" x14ac:dyDescent="0.25"/>
  <cols>
    <col min="1" max="3" width="10.28515625" style="11" customWidth="1"/>
    <col min="4" max="5" width="16.7109375" style="11" customWidth="1"/>
    <col min="6" max="6" width="18" style="11" customWidth="1"/>
    <col min="7" max="8" width="13" style="11" customWidth="1"/>
    <col min="9" max="9" width="8.5703125" style="11" customWidth="1"/>
    <col min="10" max="11" width="5.7109375" style="11" customWidth="1"/>
    <col min="12" max="12" width="5.5703125" style="11" customWidth="1"/>
    <col min="13" max="13" width="10.28515625" style="11" bestFit="1" customWidth="1"/>
    <col min="14" max="14" width="21.85546875" style="11" customWidth="1"/>
    <col min="15" max="15" width="3.140625" style="131" customWidth="1"/>
    <col min="16" max="16384" width="11.42578125" style="11"/>
  </cols>
  <sheetData>
    <row r="1" spans="1:15" s="85" customFormat="1" ht="20.25" customHeight="1" x14ac:dyDescent="0.25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  <c r="O1" s="84"/>
    </row>
    <row r="2" spans="1:15" s="85" customFormat="1" ht="12" customHeight="1" x14ac:dyDescent="0.25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4"/>
    </row>
    <row r="3" spans="1:15" s="85" customFormat="1" ht="10.5" customHeight="1" x14ac:dyDescent="0.25">
      <c r="A3" s="89" t="s">
        <v>378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90"/>
      <c r="O3" s="91"/>
    </row>
    <row r="4" spans="1:15" s="85" customFormat="1" ht="10.5" customHeight="1" x14ac:dyDescent="0.25">
      <c r="A4" s="89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90"/>
      <c r="O4" s="91"/>
    </row>
    <row r="5" spans="1:15" s="93" customFormat="1" ht="8.25" customHeight="1" x14ac:dyDescent="0.25">
      <c r="A5" s="45" t="s">
        <v>1</v>
      </c>
      <c r="B5" s="45"/>
      <c r="C5" s="45"/>
      <c r="D5" s="45" t="s">
        <v>2</v>
      </c>
      <c r="E5" s="45"/>
      <c r="F5" s="45"/>
      <c r="G5" s="45"/>
      <c r="H5" s="45"/>
      <c r="I5" s="45"/>
      <c r="J5" s="45" t="s">
        <v>3</v>
      </c>
      <c r="K5" s="45"/>
      <c r="L5" s="45"/>
      <c r="M5" s="45" t="s">
        <v>4</v>
      </c>
      <c r="N5" s="45" t="s">
        <v>155</v>
      </c>
      <c r="O5" s="92"/>
    </row>
    <row r="6" spans="1:15" s="93" customFormat="1" ht="8.25" customHeight="1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92"/>
    </row>
    <row r="7" spans="1:15" s="93" customFormat="1" ht="8.25" customHeight="1" x14ac:dyDescent="0.25">
      <c r="A7" s="45"/>
      <c r="B7" s="45"/>
      <c r="C7" s="45"/>
      <c r="D7" s="49" t="s">
        <v>6</v>
      </c>
      <c r="E7" s="49"/>
      <c r="F7" s="49"/>
      <c r="G7" s="50" t="s">
        <v>7</v>
      </c>
      <c r="H7" s="50"/>
      <c r="I7" s="50"/>
      <c r="J7" s="45"/>
      <c r="K7" s="45"/>
      <c r="L7" s="45"/>
      <c r="M7" s="45"/>
      <c r="N7" s="45"/>
      <c r="O7" s="92"/>
    </row>
    <row r="8" spans="1:15" s="93" customFormat="1" ht="8.25" customHeight="1" x14ac:dyDescent="0.25">
      <c r="A8" s="45"/>
      <c r="B8" s="45"/>
      <c r="C8" s="45"/>
      <c r="D8" s="49"/>
      <c r="E8" s="49"/>
      <c r="F8" s="49"/>
      <c r="G8" s="50"/>
      <c r="H8" s="50"/>
      <c r="I8" s="50"/>
      <c r="J8" s="45"/>
      <c r="K8" s="45"/>
      <c r="L8" s="45"/>
      <c r="M8" s="45"/>
      <c r="N8" s="45"/>
      <c r="O8" s="92"/>
    </row>
    <row r="9" spans="1:15" s="93" customFormat="1" ht="15.75" customHeight="1" x14ac:dyDescent="0.25">
      <c r="A9" s="94"/>
      <c r="B9" s="94"/>
      <c r="C9" s="94"/>
      <c r="D9" s="95"/>
      <c r="E9" s="95"/>
      <c r="F9" s="95"/>
      <c r="G9" s="96"/>
      <c r="H9" s="96"/>
      <c r="I9" s="96"/>
      <c r="J9" s="94"/>
      <c r="K9" s="94"/>
      <c r="L9" s="94"/>
      <c r="M9" s="94"/>
      <c r="N9" s="94"/>
      <c r="O9" s="92"/>
    </row>
    <row r="10" spans="1:15" s="93" customFormat="1" ht="11.25" customHeight="1" x14ac:dyDescent="0.25">
      <c r="A10" s="94"/>
      <c r="B10" s="94"/>
      <c r="C10" s="94"/>
      <c r="D10" s="95"/>
      <c r="E10" s="95"/>
      <c r="F10" s="95"/>
      <c r="G10" s="96"/>
      <c r="H10" s="96"/>
      <c r="I10" s="96"/>
      <c r="J10" s="94"/>
      <c r="K10" s="94"/>
      <c r="L10" s="94"/>
      <c r="M10" s="94"/>
      <c r="N10" s="94"/>
      <c r="O10" s="92"/>
    </row>
    <row r="11" spans="1:15" s="93" customFormat="1" ht="21" customHeight="1" x14ac:dyDescent="0.25">
      <c r="A11" s="97" t="s">
        <v>385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2"/>
    </row>
    <row r="12" spans="1:15" s="93" customFormat="1" ht="10.5" customHeight="1" x14ac:dyDescent="0.25">
      <c r="A12" s="51" t="s">
        <v>40</v>
      </c>
      <c r="B12" s="51"/>
      <c r="C12" s="51"/>
      <c r="D12" s="58" t="s">
        <v>326</v>
      </c>
      <c r="E12" s="58"/>
      <c r="F12" s="58"/>
      <c r="G12" s="58" t="s">
        <v>351</v>
      </c>
      <c r="H12" s="58"/>
      <c r="I12" s="58"/>
      <c r="J12" s="54">
        <v>38659500</v>
      </c>
      <c r="K12" s="54"/>
      <c r="L12" s="54"/>
      <c r="M12" s="58" t="s">
        <v>8</v>
      </c>
      <c r="N12" s="55" t="s">
        <v>386</v>
      </c>
      <c r="O12" s="92"/>
    </row>
    <row r="13" spans="1:15" s="93" customFormat="1" ht="10.5" customHeight="1" x14ac:dyDescent="0.25">
      <c r="A13" s="51"/>
      <c r="B13" s="51"/>
      <c r="C13" s="51"/>
      <c r="D13" s="58"/>
      <c r="E13" s="58"/>
      <c r="F13" s="58"/>
      <c r="G13" s="58"/>
      <c r="H13" s="58"/>
      <c r="I13" s="58"/>
      <c r="J13" s="54"/>
      <c r="K13" s="54"/>
      <c r="L13" s="54"/>
      <c r="M13" s="58"/>
      <c r="N13" s="55"/>
      <c r="O13" s="92"/>
    </row>
    <row r="14" spans="1:15" s="93" customFormat="1" ht="10.5" customHeight="1" x14ac:dyDescent="0.25">
      <c r="A14" s="51"/>
      <c r="B14" s="51"/>
      <c r="C14" s="51"/>
      <c r="D14" s="58"/>
      <c r="E14" s="58"/>
      <c r="F14" s="58"/>
      <c r="G14" s="58"/>
      <c r="H14" s="58"/>
      <c r="I14" s="58"/>
      <c r="J14" s="54"/>
      <c r="K14" s="54"/>
      <c r="L14" s="54"/>
      <c r="M14" s="58"/>
      <c r="N14" s="55"/>
      <c r="O14" s="92"/>
    </row>
    <row r="15" spans="1:15" s="93" customFormat="1" ht="10.5" customHeight="1" x14ac:dyDescent="0.25">
      <c r="A15" s="51"/>
      <c r="B15" s="51"/>
      <c r="C15" s="51"/>
      <c r="D15" s="58"/>
      <c r="E15" s="58"/>
      <c r="F15" s="58"/>
      <c r="G15" s="58"/>
      <c r="H15" s="58"/>
      <c r="I15" s="58"/>
      <c r="J15" s="54"/>
      <c r="K15" s="54"/>
      <c r="L15" s="54"/>
      <c r="M15" s="58"/>
      <c r="N15" s="55"/>
      <c r="O15" s="92"/>
    </row>
    <row r="16" spans="1:15" s="93" customFormat="1" ht="11.25" customHeight="1" x14ac:dyDescent="0.25">
      <c r="A16" s="51" t="s">
        <v>11</v>
      </c>
      <c r="B16" s="51"/>
      <c r="C16" s="51"/>
      <c r="D16" s="58" t="s">
        <v>86</v>
      </c>
      <c r="E16" s="58"/>
      <c r="F16" s="58"/>
      <c r="G16" s="58" t="s">
        <v>387</v>
      </c>
      <c r="H16" s="58"/>
      <c r="I16" s="58"/>
      <c r="J16" s="54">
        <v>95550000</v>
      </c>
      <c r="K16" s="54"/>
      <c r="L16" s="54"/>
      <c r="M16" s="58" t="s">
        <v>8</v>
      </c>
      <c r="N16" s="55"/>
      <c r="O16" s="92"/>
    </row>
    <row r="17" spans="1:15" s="93" customFormat="1" ht="11.25" customHeight="1" x14ac:dyDescent="0.25">
      <c r="A17" s="51"/>
      <c r="B17" s="51"/>
      <c r="C17" s="51"/>
      <c r="D17" s="58"/>
      <c r="E17" s="58"/>
      <c r="F17" s="58"/>
      <c r="G17" s="58"/>
      <c r="H17" s="58"/>
      <c r="I17" s="58"/>
      <c r="J17" s="54"/>
      <c r="K17" s="54"/>
      <c r="L17" s="54"/>
      <c r="M17" s="58"/>
      <c r="N17" s="55"/>
      <c r="O17" s="92"/>
    </row>
    <row r="18" spans="1:15" s="93" customFormat="1" ht="11.25" customHeight="1" x14ac:dyDescent="0.25">
      <c r="A18" s="51"/>
      <c r="B18" s="51"/>
      <c r="C18" s="51"/>
      <c r="D18" s="58"/>
      <c r="E18" s="58"/>
      <c r="F18" s="58"/>
      <c r="G18" s="58"/>
      <c r="H18" s="58"/>
      <c r="I18" s="58"/>
      <c r="J18" s="54"/>
      <c r="K18" s="54"/>
      <c r="L18" s="54"/>
      <c r="M18" s="58"/>
      <c r="N18" s="55"/>
      <c r="O18" s="92"/>
    </row>
    <row r="19" spans="1:15" s="93" customFormat="1" ht="21" customHeight="1" x14ac:dyDescent="0.25">
      <c r="A19" s="51"/>
      <c r="B19" s="51"/>
      <c r="C19" s="51"/>
      <c r="D19" s="58"/>
      <c r="E19" s="58"/>
      <c r="F19" s="58"/>
      <c r="G19" s="58"/>
      <c r="H19" s="58"/>
      <c r="I19" s="58"/>
      <c r="J19" s="54"/>
      <c r="K19" s="54"/>
      <c r="L19" s="54"/>
      <c r="M19" s="58"/>
      <c r="N19" s="55"/>
      <c r="O19" s="92"/>
    </row>
    <row r="20" spans="1:15" s="93" customFormat="1" ht="9.75" customHeight="1" x14ac:dyDescent="0.25">
      <c r="A20" s="51" t="s">
        <v>12</v>
      </c>
      <c r="B20" s="51"/>
      <c r="C20" s="51"/>
      <c r="D20" s="58" t="s">
        <v>80</v>
      </c>
      <c r="E20" s="58"/>
      <c r="F20" s="58"/>
      <c r="G20" s="58" t="s">
        <v>227</v>
      </c>
      <c r="H20" s="58"/>
      <c r="I20" s="58"/>
      <c r="J20" s="54">
        <v>223903.7</v>
      </c>
      <c r="K20" s="54"/>
      <c r="L20" s="54"/>
      <c r="M20" s="58" t="s">
        <v>8</v>
      </c>
      <c r="N20" s="55" t="s">
        <v>388</v>
      </c>
      <c r="O20" s="92"/>
    </row>
    <row r="21" spans="1:15" s="93" customFormat="1" ht="9.75" customHeight="1" x14ac:dyDescent="0.25">
      <c r="A21" s="51"/>
      <c r="B21" s="51"/>
      <c r="C21" s="51"/>
      <c r="D21" s="58"/>
      <c r="E21" s="58"/>
      <c r="F21" s="58"/>
      <c r="G21" s="58"/>
      <c r="H21" s="58"/>
      <c r="I21" s="58"/>
      <c r="J21" s="54"/>
      <c r="K21" s="54"/>
      <c r="L21" s="54"/>
      <c r="M21" s="58"/>
      <c r="N21" s="55"/>
      <c r="O21" s="92"/>
    </row>
    <row r="22" spans="1:15" s="93" customFormat="1" ht="9.75" customHeight="1" x14ac:dyDescent="0.25">
      <c r="A22" s="51"/>
      <c r="B22" s="51"/>
      <c r="C22" s="51"/>
      <c r="D22" s="58"/>
      <c r="E22" s="58"/>
      <c r="F22" s="58"/>
      <c r="G22" s="58"/>
      <c r="H22" s="58"/>
      <c r="I22" s="58"/>
      <c r="J22" s="54"/>
      <c r="K22" s="54"/>
      <c r="L22" s="54"/>
      <c r="M22" s="58"/>
      <c r="N22" s="55"/>
      <c r="O22" s="92"/>
    </row>
    <row r="23" spans="1:15" s="93" customFormat="1" ht="9.75" customHeight="1" x14ac:dyDescent="0.25">
      <c r="A23" s="51"/>
      <c r="B23" s="51"/>
      <c r="C23" s="51"/>
      <c r="D23" s="58"/>
      <c r="E23" s="58"/>
      <c r="F23" s="58"/>
      <c r="G23" s="58"/>
      <c r="H23" s="58"/>
      <c r="I23" s="58"/>
      <c r="J23" s="54"/>
      <c r="K23" s="54"/>
      <c r="L23" s="54"/>
      <c r="M23" s="58"/>
      <c r="N23" s="55"/>
      <c r="O23" s="92"/>
    </row>
    <row r="24" spans="1:15" s="93" customFormat="1" ht="9" customHeight="1" x14ac:dyDescent="0.25">
      <c r="A24" s="51" t="s">
        <v>13</v>
      </c>
      <c r="B24" s="51"/>
      <c r="C24" s="51"/>
      <c r="D24" s="58" t="s">
        <v>81</v>
      </c>
      <c r="E24" s="58"/>
      <c r="F24" s="58"/>
      <c r="G24" s="58" t="s">
        <v>349</v>
      </c>
      <c r="H24" s="58"/>
      <c r="I24" s="58"/>
      <c r="J24" s="54">
        <v>20412500</v>
      </c>
      <c r="K24" s="54"/>
      <c r="L24" s="54"/>
      <c r="M24" s="58" t="s">
        <v>8</v>
      </c>
      <c r="N24" s="55" t="s">
        <v>389</v>
      </c>
      <c r="O24" s="92"/>
    </row>
    <row r="25" spans="1:15" s="93" customFormat="1" ht="9" customHeight="1" x14ac:dyDescent="0.25">
      <c r="A25" s="51"/>
      <c r="B25" s="51"/>
      <c r="C25" s="51"/>
      <c r="D25" s="58"/>
      <c r="E25" s="58"/>
      <c r="F25" s="58"/>
      <c r="G25" s="58"/>
      <c r="H25" s="58"/>
      <c r="I25" s="58"/>
      <c r="J25" s="54"/>
      <c r="K25" s="54"/>
      <c r="L25" s="54"/>
      <c r="M25" s="58"/>
      <c r="N25" s="55"/>
      <c r="O25" s="92"/>
    </row>
    <row r="26" spans="1:15" s="93" customFormat="1" ht="9" customHeight="1" x14ac:dyDescent="0.25">
      <c r="A26" s="51"/>
      <c r="B26" s="51"/>
      <c r="C26" s="51"/>
      <c r="D26" s="58"/>
      <c r="E26" s="58"/>
      <c r="F26" s="58"/>
      <c r="G26" s="58"/>
      <c r="H26" s="58"/>
      <c r="I26" s="58"/>
      <c r="J26" s="54"/>
      <c r="K26" s="54"/>
      <c r="L26" s="54"/>
      <c r="M26" s="58"/>
      <c r="N26" s="55"/>
      <c r="O26" s="92"/>
    </row>
    <row r="27" spans="1:15" s="93" customFormat="1" ht="57" customHeight="1" x14ac:dyDescent="0.25">
      <c r="A27" s="51"/>
      <c r="B27" s="51"/>
      <c r="C27" s="51"/>
      <c r="D27" s="58"/>
      <c r="E27" s="58"/>
      <c r="F27" s="58"/>
      <c r="G27" s="58"/>
      <c r="H27" s="58"/>
      <c r="I27" s="58"/>
      <c r="J27" s="54"/>
      <c r="K27" s="54"/>
      <c r="L27" s="54"/>
      <c r="M27" s="58"/>
      <c r="N27" s="55"/>
      <c r="O27" s="92"/>
    </row>
    <row r="28" spans="1:15" s="93" customFormat="1" ht="9.75" customHeight="1" x14ac:dyDescent="0.25">
      <c r="A28" s="51" t="s">
        <v>14</v>
      </c>
      <c r="B28" s="51"/>
      <c r="C28" s="51"/>
      <c r="D28" s="58" t="s">
        <v>29</v>
      </c>
      <c r="E28" s="58"/>
      <c r="F28" s="58"/>
      <c r="G28" s="58" t="s">
        <v>350</v>
      </c>
      <c r="H28" s="58"/>
      <c r="I28" s="58"/>
      <c r="J28" s="54">
        <v>13870000</v>
      </c>
      <c r="K28" s="54"/>
      <c r="L28" s="54"/>
      <c r="M28" s="58" t="s">
        <v>8</v>
      </c>
      <c r="N28" s="55" t="s">
        <v>390</v>
      </c>
      <c r="O28" s="92"/>
    </row>
    <row r="29" spans="1:15" s="93" customFormat="1" ht="9.75" customHeight="1" x14ac:dyDescent="0.25">
      <c r="A29" s="51"/>
      <c r="B29" s="51"/>
      <c r="C29" s="51"/>
      <c r="D29" s="58"/>
      <c r="E29" s="58"/>
      <c r="F29" s="58"/>
      <c r="G29" s="58"/>
      <c r="H29" s="58"/>
      <c r="I29" s="58"/>
      <c r="J29" s="54"/>
      <c r="K29" s="54"/>
      <c r="L29" s="54"/>
      <c r="M29" s="58"/>
      <c r="N29" s="55"/>
      <c r="O29" s="92"/>
    </row>
    <row r="30" spans="1:15" s="93" customFormat="1" ht="9.75" customHeight="1" x14ac:dyDescent="0.25">
      <c r="A30" s="51"/>
      <c r="B30" s="51"/>
      <c r="C30" s="51"/>
      <c r="D30" s="58"/>
      <c r="E30" s="58"/>
      <c r="F30" s="58"/>
      <c r="G30" s="58"/>
      <c r="H30" s="58"/>
      <c r="I30" s="58"/>
      <c r="J30" s="54"/>
      <c r="K30" s="54"/>
      <c r="L30" s="54"/>
      <c r="M30" s="58"/>
      <c r="N30" s="55"/>
      <c r="O30" s="92"/>
    </row>
    <row r="31" spans="1:15" s="93" customFormat="1" ht="83.25" customHeight="1" x14ac:dyDescent="0.25">
      <c r="A31" s="51"/>
      <c r="B31" s="51"/>
      <c r="C31" s="51"/>
      <c r="D31" s="58"/>
      <c r="E31" s="58"/>
      <c r="F31" s="58"/>
      <c r="G31" s="58"/>
      <c r="H31" s="58"/>
      <c r="I31" s="58"/>
      <c r="J31" s="54"/>
      <c r="K31" s="54"/>
      <c r="L31" s="54"/>
      <c r="M31" s="58"/>
      <c r="N31" s="55"/>
      <c r="O31" s="92"/>
    </row>
    <row r="32" spans="1:15" s="93" customFormat="1" ht="7.5" customHeight="1" x14ac:dyDescent="0.25">
      <c r="A32" s="51" t="s">
        <v>129</v>
      </c>
      <c r="B32" s="51"/>
      <c r="C32" s="51"/>
      <c r="D32" s="58" t="s">
        <v>82</v>
      </c>
      <c r="E32" s="58"/>
      <c r="F32" s="58"/>
      <c r="G32" s="53" t="s">
        <v>228</v>
      </c>
      <c r="H32" s="53"/>
      <c r="I32" s="53"/>
      <c r="J32" s="54">
        <v>83549608</v>
      </c>
      <c r="K32" s="54"/>
      <c r="L32" s="54"/>
      <c r="M32" s="58" t="s">
        <v>8</v>
      </c>
      <c r="N32" s="55" t="s">
        <v>391</v>
      </c>
      <c r="O32" s="92"/>
    </row>
    <row r="33" spans="1:15" s="93" customFormat="1" ht="7.5" customHeight="1" x14ac:dyDescent="0.25">
      <c r="A33" s="51"/>
      <c r="B33" s="51"/>
      <c r="C33" s="51"/>
      <c r="D33" s="58"/>
      <c r="E33" s="58"/>
      <c r="F33" s="58"/>
      <c r="G33" s="53"/>
      <c r="H33" s="53"/>
      <c r="I33" s="53"/>
      <c r="J33" s="54"/>
      <c r="K33" s="54"/>
      <c r="L33" s="54"/>
      <c r="M33" s="58"/>
      <c r="N33" s="55"/>
      <c r="O33" s="92"/>
    </row>
    <row r="34" spans="1:15" s="93" customFormat="1" ht="7.5" customHeight="1" x14ac:dyDescent="0.25">
      <c r="A34" s="51"/>
      <c r="B34" s="51"/>
      <c r="C34" s="51"/>
      <c r="D34" s="58"/>
      <c r="E34" s="58"/>
      <c r="F34" s="58"/>
      <c r="G34" s="53"/>
      <c r="H34" s="53"/>
      <c r="I34" s="53"/>
      <c r="J34" s="54"/>
      <c r="K34" s="54"/>
      <c r="L34" s="54"/>
      <c r="M34" s="58"/>
      <c r="N34" s="55"/>
      <c r="O34" s="92"/>
    </row>
    <row r="35" spans="1:15" s="93" customFormat="1" ht="51" customHeight="1" x14ac:dyDescent="0.25">
      <c r="A35" s="51"/>
      <c r="B35" s="51"/>
      <c r="C35" s="51"/>
      <c r="D35" s="58"/>
      <c r="E35" s="58"/>
      <c r="F35" s="58"/>
      <c r="G35" s="53"/>
      <c r="H35" s="53"/>
      <c r="I35" s="53"/>
      <c r="J35" s="54"/>
      <c r="K35" s="54"/>
      <c r="L35" s="54"/>
      <c r="M35" s="58"/>
      <c r="N35" s="55"/>
      <c r="O35" s="92"/>
    </row>
    <row r="36" spans="1:15" s="93" customFormat="1" ht="7.5" customHeight="1" x14ac:dyDescent="0.25">
      <c r="A36" s="51" t="s">
        <v>130</v>
      </c>
      <c r="B36" s="51"/>
      <c r="C36" s="51"/>
      <c r="D36" s="58" t="s">
        <v>131</v>
      </c>
      <c r="E36" s="58"/>
      <c r="F36" s="58"/>
      <c r="G36" s="53" t="s">
        <v>228</v>
      </c>
      <c r="H36" s="53"/>
      <c r="I36" s="53"/>
      <c r="J36" s="54">
        <v>9662673</v>
      </c>
      <c r="K36" s="54"/>
      <c r="L36" s="54"/>
      <c r="M36" s="58" t="s">
        <v>8</v>
      </c>
      <c r="N36" s="55"/>
      <c r="O36" s="92"/>
    </row>
    <row r="37" spans="1:15" s="93" customFormat="1" ht="7.5" customHeight="1" x14ac:dyDescent="0.25">
      <c r="A37" s="51"/>
      <c r="B37" s="51"/>
      <c r="C37" s="51"/>
      <c r="D37" s="58"/>
      <c r="E37" s="58"/>
      <c r="F37" s="58"/>
      <c r="G37" s="53"/>
      <c r="H37" s="53"/>
      <c r="I37" s="53"/>
      <c r="J37" s="54"/>
      <c r="K37" s="54"/>
      <c r="L37" s="54"/>
      <c r="M37" s="58"/>
      <c r="N37" s="55"/>
      <c r="O37" s="92"/>
    </row>
    <row r="38" spans="1:15" s="93" customFormat="1" ht="7.5" customHeight="1" x14ac:dyDescent="0.25">
      <c r="A38" s="51"/>
      <c r="B38" s="51"/>
      <c r="C38" s="51"/>
      <c r="D38" s="58"/>
      <c r="E38" s="58"/>
      <c r="F38" s="58"/>
      <c r="G38" s="53"/>
      <c r="H38" s="53"/>
      <c r="I38" s="53"/>
      <c r="J38" s="54"/>
      <c r="K38" s="54"/>
      <c r="L38" s="54"/>
      <c r="M38" s="58"/>
      <c r="N38" s="55"/>
      <c r="O38" s="92"/>
    </row>
    <row r="39" spans="1:15" s="93" customFormat="1" ht="38.25" customHeight="1" x14ac:dyDescent="0.25">
      <c r="A39" s="51"/>
      <c r="B39" s="51"/>
      <c r="C39" s="51"/>
      <c r="D39" s="58"/>
      <c r="E39" s="58"/>
      <c r="F39" s="58"/>
      <c r="G39" s="53"/>
      <c r="H39" s="53"/>
      <c r="I39" s="53"/>
      <c r="J39" s="54"/>
      <c r="K39" s="54"/>
      <c r="L39" s="54"/>
      <c r="M39" s="58"/>
      <c r="N39" s="55"/>
      <c r="O39" s="92"/>
    </row>
    <row r="40" spans="1:15" s="93" customFormat="1" ht="10.5" customHeight="1" x14ac:dyDescent="0.25">
      <c r="A40" s="98" t="s">
        <v>15</v>
      </c>
      <c r="B40" s="98"/>
      <c r="C40" s="98"/>
      <c r="D40" s="58" t="s">
        <v>16</v>
      </c>
      <c r="E40" s="58"/>
      <c r="F40" s="58"/>
      <c r="G40" s="58" t="s">
        <v>63</v>
      </c>
      <c r="H40" s="58"/>
      <c r="I40" s="58"/>
      <c r="J40" s="54">
        <v>300000</v>
      </c>
      <c r="K40" s="54"/>
      <c r="L40" s="54"/>
      <c r="M40" s="58" t="s">
        <v>8</v>
      </c>
      <c r="N40" s="55" t="s">
        <v>392</v>
      </c>
      <c r="O40" s="92"/>
    </row>
    <row r="41" spans="1:15" s="93" customFormat="1" ht="10.5" customHeight="1" x14ac:dyDescent="0.25">
      <c r="A41" s="98"/>
      <c r="B41" s="98"/>
      <c r="C41" s="98"/>
      <c r="D41" s="58"/>
      <c r="E41" s="58"/>
      <c r="F41" s="58"/>
      <c r="G41" s="58"/>
      <c r="H41" s="58"/>
      <c r="I41" s="58"/>
      <c r="J41" s="54"/>
      <c r="K41" s="54"/>
      <c r="L41" s="54"/>
      <c r="M41" s="58"/>
      <c r="N41" s="55"/>
      <c r="O41" s="99"/>
    </row>
    <row r="42" spans="1:15" s="93" customFormat="1" ht="10.5" customHeight="1" x14ac:dyDescent="0.25">
      <c r="A42" s="98"/>
      <c r="B42" s="98"/>
      <c r="C42" s="98"/>
      <c r="D42" s="58"/>
      <c r="E42" s="58"/>
      <c r="F42" s="58"/>
      <c r="G42" s="58"/>
      <c r="H42" s="58"/>
      <c r="I42" s="58"/>
      <c r="J42" s="54"/>
      <c r="K42" s="54"/>
      <c r="L42" s="54"/>
      <c r="M42" s="58"/>
      <c r="N42" s="55"/>
      <c r="O42" s="99"/>
    </row>
    <row r="43" spans="1:15" s="93" customFormat="1" ht="57" customHeight="1" x14ac:dyDescent="0.25">
      <c r="A43" s="98"/>
      <c r="B43" s="98"/>
      <c r="C43" s="98"/>
      <c r="D43" s="58"/>
      <c r="E43" s="58"/>
      <c r="F43" s="58"/>
      <c r="G43" s="58"/>
      <c r="H43" s="58"/>
      <c r="I43" s="58"/>
      <c r="J43" s="54"/>
      <c r="K43" s="54"/>
      <c r="L43" s="54"/>
      <c r="M43" s="58"/>
      <c r="N43" s="55"/>
      <c r="O43" s="99"/>
    </row>
    <row r="44" spans="1:15" s="93" customFormat="1" ht="18" customHeight="1" x14ac:dyDescent="0.25">
      <c r="A44" s="100" t="s">
        <v>347</v>
      </c>
      <c r="B44" s="101"/>
      <c r="C44" s="102"/>
      <c r="D44" s="103" t="s">
        <v>348</v>
      </c>
      <c r="E44" s="104"/>
      <c r="F44" s="105"/>
      <c r="G44" s="106" t="s">
        <v>371</v>
      </c>
      <c r="H44" s="107"/>
      <c r="I44" s="108"/>
      <c r="J44" s="54">
        <v>12073403</v>
      </c>
      <c r="K44" s="54"/>
      <c r="L44" s="54"/>
      <c r="M44" s="109" t="s">
        <v>8</v>
      </c>
      <c r="N44" s="55" t="s">
        <v>393</v>
      </c>
      <c r="O44" s="99"/>
    </row>
    <row r="45" spans="1:15" s="93" customFormat="1" ht="18" customHeight="1" x14ac:dyDescent="0.25">
      <c r="A45" s="110"/>
      <c r="B45" s="111"/>
      <c r="C45" s="112"/>
      <c r="D45" s="113"/>
      <c r="E45" s="114"/>
      <c r="F45" s="115"/>
      <c r="G45" s="116"/>
      <c r="H45" s="117"/>
      <c r="I45" s="118"/>
      <c r="J45" s="54"/>
      <c r="K45" s="54"/>
      <c r="L45" s="54"/>
      <c r="M45" s="119"/>
      <c r="N45" s="55"/>
      <c r="O45" s="99"/>
    </row>
    <row r="46" spans="1:15" s="93" customFormat="1" ht="18" customHeight="1" x14ac:dyDescent="0.25">
      <c r="A46" s="110"/>
      <c r="B46" s="111"/>
      <c r="C46" s="112"/>
      <c r="D46" s="113"/>
      <c r="E46" s="114"/>
      <c r="F46" s="115"/>
      <c r="G46" s="116"/>
      <c r="H46" s="117"/>
      <c r="I46" s="118"/>
      <c r="J46" s="54"/>
      <c r="K46" s="54"/>
      <c r="L46" s="54"/>
      <c r="M46" s="119"/>
      <c r="N46" s="55"/>
      <c r="O46" s="99"/>
    </row>
    <row r="47" spans="1:15" s="93" customFormat="1" ht="18" customHeight="1" x14ac:dyDescent="0.25">
      <c r="A47" s="120"/>
      <c r="B47" s="121"/>
      <c r="C47" s="122"/>
      <c r="D47" s="123"/>
      <c r="E47" s="124"/>
      <c r="F47" s="125"/>
      <c r="G47" s="126"/>
      <c r="H47" s="127"/>
      <c r="I47" s="128"/>
      <c r="J47" s="54"/>
      <c r="K47" s="54"/>
      <c r="L47" s="54"/>
      <c r="M47" s="129"/>
      <c r="N47" s="55"/>
      <c r="O47" s="99"/>
    </row>
    <row r="48" spans="1:15" s="93" customFormat="1" ht="11.25" customHeight="1" x14ac:dyDescent="0.25">
      <c r="A48" s="51" t="s">
        <v>17</v>
      </c>
      <c r="B48" s="51"/>
      <c r="C48" s="51"/>
      <c r="D48" s="58" t="s">
        <v>83</v>
      </c>
      <c r="E48" s="58"/>
      <c r="F48" s="58"/>
      <c r="G48" s="58" t="s">
        <v>352</v>
      </c>
      <c r="H48" s="58"/>
      <c r="I48" s="58"/>
      <c r="J48" s="54">
        <v>55665000</v>
      </c>
      <c r="K48" s="54"/>
      <c r="L48" s="54"/>
      <c r="M48" s="58" t="s">
        <v>8</v>
      </c>
      <c r="N48" s="55" t="s">
        <v>393</v>
      </c>
      <c r="O48" s="130"/>
    </row>
    <row r="49" spans="1:15" s="93" customFormat="1" ht="11.25" customHeight="1" x14ac:dyDescent="0.25">
      <c r="A49" s="51"/>
      <c r="B49" s="51"/>
      <c r="C49" s="51"/>
      <c r="D49" s="58"/>
      <c r="E49" s="58"/>
      <c r="F49" s="58"/>
      <c r="G49" s="58"/>
      <c r="H49" s="58"/>
      <c r="I49" s="58"/>
      <c r="J49" s="54"/>
      <c r="K49" s="54"/>
      <c r="L49" s="54"/>
      <c r="M49" s="58"/>
      <c r="N49" s="55"/>
      <c r="O49" s="130"/>
    </row>
    <row r="50" spans="1:15" ht="11.25" customHeight="1" x14ac:dyDescent="0.25">
      <c r="A50" s="51"/>
      <c r="B50" s="51"/>
      <c r="C50" s="51"/>
      <c r="D50" s="58"/>
      <c r="E50" s="58"/>
      <c r="F50" s="58"/>
      <c r="G50" s="58"/>
      <c r="H50" s="58"/>
      <c r="I50" s="58"/>
      <c r="J50" s="54"/>
      <c r="K50" s="54"/>
      <c r="L50" s="54"/>
      <c r="M50" s="58"/>
      <c r="N50" s="55"/>
      <c r="O50" s="130"/>
    </row>
    <row r="51" spans="1:15" ht="53.25" customHeight="1" x14ac:dyDescent="0.25">
      <c r="A51" s="51"/>
      <c r="B51" s="51"/>
      <c r="C51" s="51"/>
      <c r="D51" s="58"/>
      <c r="E51" s="58"/>
      <c r="F51" s="58"/>
      <c r="G51" s="58"/>
      <c r="H51" s="58"/>
      <c r="I51" s="58"/>
      <c r="J51" s="54"/>
      <c r="K51" s="54"/>
      <c r="L51" s="54"/>
      <c r="M51" s="58"/>
      <c r="N51" s="55"/>
      <c r="O51" s="130"/>
    </row>
    <row r="52" spans="1:15" ht="9.75" customHeight="1" x14ac:dyDescent="0.25">
      <c r="A52" s="51" t="s">
        <v>18</v>
      </c>
      <c r="B52" s="51"/>
      <c r="C52" s="51"/>
      <c r="D52" s="53" t="s">
        <v>24</v>
      </c>
      <c r="E52" s="53"/>
      <c r="F52" s="53"/>
      <c r="G52" s="53" t="s">
        <v>64</v>
      </c>
      <c r="H52" s="53"/>
      <c r="I52" s="53"/>
      <c r="J52" s="54">
        <v>405000</v>
      </c>
      <c r="K52" s="54"/>
      <c r="L52" s="54"/>
      <c r="M52" s="58" t="s">
        <v>8</v>
      </c>
      <c r="N52" s="55" t="s">
        <v>394</v>
      </c>
    </row>
    <row r="53" spans="1:15" ht="9.75" customHeight="1" x14ac:dyDescent="0.25">
      <c r="A53" s="51"/>
      <c r="B53" s="51"/>
      <c r="C53" s="51"/>
      <c r="D53" s="53"/>
      <c r="E53" s="53"/>
      <c r="F53" s="53"/>
      <c r="G53" s="53"/>
      <c r="H53" s="53"/>
      <c r="I53" s="53"/>
      <c r="J53" s="54"/>
      <c r="K53" s="54"/>
      <c r="L53" s="54"/>
      <c r="M53" s="58"/>
      <c r="N53" s="55"/>
    </row>
    <row r="54" spans="1:15" ht="16.5" customHeight="1" x14ac:dyDescent="0.25">
      <c r="A54" s="51"/>
      <c r="B54" s="51"/>
      <c r="C54" s="51"/>
      <c r="D54" s="53"/>
      <c r="E54" s="53"/>
      <c r="F54" s="53"/>
      <c r="G54" s="53"/>
      <c r="H54" s="53"/>
      <c r="I54" s="53"/>
      <c r="J54" s="54"/>
      <c r="K54" s="54"/>
      <c r="L54" s="54"/>
      <c r="M54" s="58"/>
      <c r="N54" s="55"/>
    </row>
    <row r="55" spans="1:15" ht="44.25" customHeight="1" x14ac:dyDescent="0.25">
      <c r="A55" s="51"/>
      <c r="B55" s="51"/>
      <c r="C55" s="51"/>
      <c r="D55" s="53"/>
      <c r="E55" s="53"/>
      <c r="F55" s="53"/>
      <c r="G55" s="53"/>
      <c r="H55" s="53"/>
      <c r="I55" s="53"/>
      <c r="J55" s="54"/>
      <c r="K55" s="54"/>
      <c r="L55" s="54"/>
      <c r="M55" s="58"/>
      <c r="N55" s="55"/>
    </row>
    <row r="56" spans="1:15" s="133" customFormat="1" ht="12.75" customHeight="1" x14ac:dyDescent="0.2">
      <c r="A56" s="51" t="s">
        <v>9</v>
      </c>
      <c r="B56" s="51"/>
      <c r="C56" s="51"/>
      <c r="D56" s="58" t="s">
        <v>84</v>
      </c>
      <c r="E56" s="58"/>
      <c r="F56" s="58"/>
      <c r="G56" s="58" t="s">
        <v>65</v>
      </c>
      <c r="H56" s="58"/>
      <c r="I56" s="58"/>
      <c r="J56" s="54">
        <v>7000000</v>
      </c>
      <c r="K56" s="54"/>
      <c r="L56" s="54"/>
      <c r="M56" s="58" t="s">
        <v>8</v>
      </c>
      <c r="N56" s="55" t="s">
        <v>395</v>
      </c>
      <c r="O56" s="132"/>
    </row>
    <row r="57" spans="1:15" s="133" customFormat="1" ht="12.75" customHeight="1" x14ac:dyDescent="0.2">
      <c r="A57" s="51"/>
      <c r="B57" s="51"/>
      <c r="C57" s="51"/>
      <c r="D57" s="58"/>
      <c r="E57" s="58"/>
      <c r="F57" s="58"/>
      <c r="G57" s="58"/>
      <c r="H57" s="58"/>
      <c r="I57" s="58"/>
      <c r="J57" s="54"/>
      <c r="K57" s="54"/>
      <c r="L57" s="54"/>
      <c r="M57" s="58"/>
      <c r="N57" s="55"/>
      <c r="O57" s="132"/>
    </row>
    <row r="58" spans="1:15" s="133" customFormat="1" ht="12.75" customHeight="1" x14ac:dyDescent="0.2">
      <c r="A58" s="51"/>
      <c r="B58" s="51"/>
      <c r="C58" s="51"/>
      <c r="D58" s="58"/>
      <c r="E58" s="58"/>
      <c r="F58" s="58"/>
      <c r="G58" s="58"/>
      <c r="H58" s="58"/>
      <c r="I58" s="58"/>
      <c r="J58" s="54"/>
      <c r="K58" s="54"/>
      <c r="L58" s="54"/>
      <c r="M58" s="58"/>
      <c r="N58" s="55"/>
      <c r="O58" s="132"/>
    </row>
    <row r="59" spans="1:15" s="133" customFormat="1" ht="33" customHeight="1" x14ac:dyDescent="0.2">
      <c r="A59" s="51"/>
      <c r="B59" s="51"/>
      <c r="C59" s="51"/>
      <c r="D59" s="58"/>
      <c r="E59" s="58"/>
      <c r="F59" s="58"/>
      <c r="G59" s="58"/>
      <c r="H59" s="58"/>
      <c r="I59" s="58"/>
      <c r="J59" s="54"/>
      <c r="K59" s="54"/>
      <c r="L59" s="54"/>
      <c r="M59" s="58"/>
      <c r="N59" s="55"/>
    </row>
    <row r="60" spans="1:15" ht="23.25" customHeight="1" x14ac:dyDescent="0.25">
      <c r="A60" s="134" t="s">
        <v>10</v>
      </c>
      <c r="B60" s="134"/>
      <c r="C60" s="134"/>
      <c r="D60" s="134"/>
      <c r="E60" s="134"/>
      <c r="F60" s="134"/>
      <c r="G60" s="7" t="s">
        <v>19</v>
      </c>
      <c r="H60" s="7"/>
      <c r="I60" s="7"/>
      <c r="J60" s="8">
        <f>SUM(J12:L59)</f>
        <v>337371587.69999999</v>
      </c>
      <c r="K60" s="8"/>
      <c r="L60" s="8"/>
      <c r="M60" s="135"/>
      <c r="N60" s="135"/>
    </row>
    <row r="61" spans="1:15" ht="18.75" customHeight="1" x14ac:dyDescent="0.25">
      <c r="A61" s="136" t="s">
        <v>429</v>
      </c>
      <c r="B61" s="137"/>
      <c r="C61" s="137"/>
      <c r="D61" s="137"/>
      <c r="E61" s="137"/>
      <c r="F61" s="138"/>
      <c r="G61" s="138"/>
      <c r="H61" s="138"/>
      <c r="I61" s="138"/>
      <c r="J61" s="139"/>
      <c r="K61" s="139"/>
      <c r="L61" s="139"/>
      <c r="M61" s="139"/>
      <c r="N61" s="140"/>
    </row>
    <row r="62" spans="1:15" ht="13.5" customHeight="1" x14ac:dyDescent="0.25">
      <c r="A62" s="141"/>
      <c r="B62" s="141"/>
      <c r="C62" s="141"/>
      <c r="D62" s="141"/>
      <c r="E62" s="141"/>
      <c r="F62" s="142"/>
      <c r="G62" s="142"/>
      <c r="H62" s="142"/>
      <c r="I62" s="142"/>
      <c r="J62" s="142"/>
      <c r="K62" s="142"/>
      <c r="L62" s="142"/>
      <c r="M62" s="142"/>
      <c r="N62" s="142"/>
      <c r="O62" s="72"/>
    </row>
    <row r="63" spans="1:15" ht="15" customHeight="1" x14ac:dyDescent="0.25">
      <c r="A63" s="66" t="s">
        <v>396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8"/>
      <c r="O63" s="143"/>
    </row>
    <row r="64" spans="1:15" ht="7.5" customHeight="1" x14ac:dyDescent="0.25">
      <c r="A64" s="3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69"/>
      <c r="O64" s="143"/>
    </row>
    <row r="65" spans="1:15" ht="5.25" customHeight="1" x14ac:dyDescent="0.25">
      <c r="A65" s="35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7"/>
      <c r="O65" s="144"/>
    </row>
    <row r="66" spans="1:15" ht="15.75" customHeight="1" x14ac:dyDescent="0.25">
      <c r="A66" s="35" t="s">
        <v>87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145"/>
      <c r="O66" s="144"/>
    </row>
    <row r="67" spans="1:15" ht="1.5" customHeight="1" x14ac:dyDescent="0.25">
      <c r="A67" s="146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8"/>
      <c r="O67" s="144"/>
    </row>
    <row r="68" spans="1:15" ht="12.75" customHeight="1" x14ac:dyDescent="0.25">
      <c r="A68" s="45" t="s">
        <v>1</v>
      </c>
      <c r="B68" s="45"/>
      <c r="C68" s="45"/>
      <c r="D68" s="45" t="s">
        <v>2</v>
      </c>
      <c r="E68" s="45"/>
      <c r="F68" s="45"/>
      <c r="G68" s="45"/>
      <c r="H68" s="45"/>
      <c r="I68" s="45"/>
      <c r="J68" s="45" t="s">
        <v>3</v>
      </c>
      <c r="K68" s="45"/>
      <c r="L68" s="45"/>
      <c r="M68" s="45" t="s">
        <v>4</v>
      </c>
      <c r="N68" s="46" t="s">
        <v>155</v>
      </c>
      <c r="O68" s="144"/>
    </row>
    <row r="69" spans="1:15" ht="12.75" customHeight="1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6"/>
      <c r="O69" s="144"/>
    </row>
    <row r="70" spans="1:15" ht="12.75" customHeight="1" x14ac:dyDescent="0.25">
      <c r="A70" s="45"/>
      <c r="B70" s="45"/>
      <c r="C70" s="45"/>
      <c r="D70" s="49" t="s">
        <v>6</v>
      </c>
      <c r="E70" s="49"/>
      <c r="F70" s="49"/>
      <c r="G70" s="50" t="s">
        <v>7</v>
      </c>
      <c r="H70" s="50"/>
      <c r="I70" s="50"/>
      <c r="J70" s="45"/>
      <c r="K70" s="45"/>
      <c r="L70" s="45"/>
      <c r="M70" s="45"/>
      <c r="N70" s="46"/>
      <c r="O70" s="144"/>
    </row>
    <row r="71" spans="1:15" ht="12.75" customHeight="1" x14ac:dyDescent="0.25">
      <c r="A71" s="45"/>
      <c r="B71" s="45"/>
      <c r="C71" s="45"/>
      <c r="D71" s="49"/>
      <c r="E71" s="49"/>
      <c r="F71" s="49"/>
      <c r="G71" s="50"/>
      <c r="H71" s="50"/>
      <c r="I71" s="50"/>
      <c r="J71" s="45"/>
      <c r="K71" s="45"/>
      <c r="L71" s="45"/>
      <c r="M71" s="45"/>
      <c r="N71" s="46"/>
      <c r="O71" s="144"/>
    </row>
    <row r="72" spans="1:15" ht="12.75" customHeight="1" x14ac:dyDescent="0.25">
      <c r="A72" s="51" t="s">
        <v>43</v>
      </c>
      <c r="B72" s="51"/>
      <c r="C72" s="51"/>
      <c r="D72" s="58" t="s">
        <v>140</v>
      </c>
      <c r="E72" s="58"/>
      <c r="F72" s="58"/>
      <c r="G72" s="58" t="s">
        <v>44</v>
      </c>
      <c r="H72" s="58"/>
      <c r="I72" s="58"/>
      <c r="J72" s="54">
        <v>5413255</v>
      </c>
      <c r="K72" s="54"/>
      <c r="L72" s="54"/>
      <c r="M72" s="58" t="s">
        <v>8</v>
      </c>
      <c r="N72" s="55" t="s">
        <v>397</v>
      </c>
      <c r="O72" s="144"/>
    </row>
    <row r="73" spans="1:15" ht="12.75" customHeight="1" x14ac:dyDescent="0.25">
      <c r="A73" s="51"/>
      <c r="B73" s="51"/>
      <c r="C73" s="51"/>
      <c r="D73" s="58"/>
      <c r="E73" s="58"/>
      <c r="F73" s="58"/>
      <c r="G73" s="58"/>
      <c r="H73" s="58"/>
      <c r="I73" s="58"/>
      <c r="J73" s="54"/>
      <c r="K73" s="54"/>
      <c r="L73" s="54"/>
      <c r="M73" s="58"/>
      <c r="N73" s="55"/>
      <c r="O73" s="144"/>
    </row>
    <row r="74" spans="1:15" ht="12.75" customHeight="1" x14ac:dyDescent="0.25">
      <c r="A74" s="51"/>
      <c r="B74" s="51"/>
      <c r="C74" s="51"/>
      <c r="D74" s="58"/>
      <c r="E74" s="58"/>
      <c r="F74" s="58"/>
      <c r="G74" s="58"/>
      <c r="H74" s="58"/>
      <c r="I74" s="58"/>
      <c r="J74" s="54"/>
      <c r="K74" s="54"/>
      <c r="L74" s="54"/>
      <c r="M74" s="58"/>
      <c r="N74" s="55"/>
      <c r="O74" s="144"/>
    </row>
    <row r="75" spans="1:15" ht="69.75" customHeight="1" x14ac:dyDescent="0.25">
      <c r="A75" s="51"/>
      <c r="B75" s="51"/>
      <c r="C75" s="51"/>
      <c r="D75" s="58"/>
      <c r="E75" s="58"/>
      <c r="F75" s="58"/>
      <c r="G75" s="58"/>
      <c r="H75" s="58"/>
      <c r="I75" s="58"/>
      <c r="J75" s="54"/>
      <c r="K75" s="54"/>
      <c r="L75" s="54"/>
      <c r="M75" s="58"/>
      <c r="N75" s="55"/>
      <c r="O75" s="144"/>
    </row>
    <row r="76" spans="1:15" ht="18" customHeight="1" x14ac:dyDescent="0.25">
      <c r="A76" s="51" t="s">
        <v>43</v>
      </c>
      <c r="B76" s="51"/>
      <c r="C76" s="51"/>
      <c r="D76" s="58" t="s">
        <v>76</v>
      </c>
      <c r="E76" s="58"/>
      <c r="F76" s="58"/>
      <c r="G76" s="58" t="s">
        <v>77</v>
      </c>
      <c r="H76" s="26"/>
      <c r="I76" s="26"/>
      <c r="J76" s="149">
        <v>400000</v>
      </c>
      <c r="K76" s="26"/>
      <c r="L76" s="26"/>
      <c r="M76" s="58"/>
      <c r="N76" s="55" t="s">
        <v>398</v>
      </c>
      <c r="O76" s="144"/>
    </row>
    <row r="77" spans="1:15" ht="18" customHeight="1" x14ac:dyDescent="0.25">
      <c r="A77" s="51"/>
      <c r="B77" s="51"/>
      <c r="C77" s="51"/>
      <c r="D77" s="58"/>
      <c r="E77" s="58"/>
      <c r="F77" s="58"/>
      <c r="G77" s="26"/>
      <c r="H77" s="26"/>
      <c r="I77" s="26"/>
      <c r="J77" s="26"/>
      <c r="K77" s="26"/>
      <c r="L77" s="26"/>
      <c r="M77" s="58"/>
      <c r="N77" s="55"/>
      <c r="O77" s="144"/>
    </row>
    <row r="78" spans="1:15" ht="18" customHeight="1" x14ac:dyDescent="0.25">
      <c r="A78" s="51"/>
      <c r="B78" s="51"/>
      <c r="C78" s="51"/>
      <c r="D78" s="58"/>
      <c r="E78" s="58"/>
      <c r="F78" s="58"/>
      <c r="G78" s="26"/>
      <c r="H78" s="26"/>
      <c r="I78" s="26"/>
      <c r="J78" s="26"/>
      <c r="K78" s="26"/>
      <c r="L78" s="26"/>
      <c r="M78" s="58"/>
      <c r="N78" s="55"/>
      <c r="O78" s="144"/>
    </row>
    <row r="79" spans="1:15" ht="18" customHeight="1" x14ac:dyDescent="0.25">
      <c r="A79" s="51"/>
      <c r="B79" s="51"/>
      <c r="C79" s="51"/>
      <c r="D79" s="58"/>
      <c r="E79" s="58"/>
      <c r="F79" s="58"/>
      <c r="G79" s="26"/>
      <c r="H79" s="26"/>
      <c r="I79" s="26"/>
      <c r="J79" s="26"/>
      <c r="K79" s="26"/>
      <c r="L79" s="26"/>
      <c r="M79" s="58"/>
      <c r="N79" s="55"/>
      <c r="O79" s="144"/>
    </row>
    <row r="80" spans="1:15" ht="18" customHeight="1" x14ac:dyDescent="0.25">
      <c r="A80" s="51" t="s">
        <v>43</v>
      </c>
      <c r="B80" s="51"/>
      <c r="C80" s="51"/>
      <c r="D80" s="58" t="s">
        <v>66</v>
      </c>
      <c r="E80" s="26"/>
      <c r="F80" s="26"/>
      <c r="G80" s="58" t="s">
        <v>67</v>
      </c>
      <c r="H80" s="26"/>
      <c r="I80" s="26"/>
      <c r="J80" s="54">
        <v>32700</v>
      </c>
      <c r="K80" s="54"/>
      <c r="L80" s="54"/>
      <c r="M80" s="58" t="s">
        <v>8</v>
      </c>
      <c r="N80" s="55"/>
      <c r="O80" s="144"/>
    </row>
    <row r="81" spans="1:15" ht="18" customHeight="1" x14ac:dyDescent="0.25">
      <c r="A81" s="51"/>
      <c r="B81" s="51"/>
      <c r="C81" s="51"/>
      <c r="D81" s="26"/>
      <c r="E81" s="26"/>
      <c r="F81" s="26"/>
      <c r="G81" s="26"/>
      <c r="H81" s="26"/>
      <c r="I81" s="26"/>
      <c r="J81" s="54"/>
      <c r="K81" s="54"/>
      <c r="L81" s="54"/>
      <c r="M81" s="58"/>
      <c r="N81" s="55"/>
      <c r="O81" s="144"/>
    </row>
    <row r="82" spans="1:15" ht="18" customHeight="1" x14ac:dyDescent="0.25">
      <c r="A82" s="51"/>
      <c r="B82" s="51"/>
      <c r="C82" s="51"/>
      <c r="D82" s="26"/>
      <c r="E82" s="26"/>
      <c r="F82" s="26"/>
      <c r="G82" s="26"/>
      <c r="H82" s="26"/>
      <c r="I82" s="26"/>
      <c r="J82" s="54"/>
      <c r="K82" s="54"/>
      <c r="L82" s="54"/>
      <c r="M82" s="58"/>
      <c r="N82" s="55"/>
      <c r="O82" s="144"/>
    </row>
    <row r="83" spans="1:15" ht="22.5" customHeight="1" x14ac:dyDescent="0.25">
      <c r="A83" s="51"/>
      <c r="B83" s="51"/>
      <c r="C83" s="51"/>
      <c r="D83" s="26"/>
      <c r="E83" s="26"/>
      <c r="F83" s="26"/>
      <c r="G83" s="26"/>
      <c r="H83" s="26"/>
      <c r="I83" s="26"/>
      <c r="J83" s="54"/>
      <c r="K83" s="54"/>
      <c r="L83" s="54"/>
      <c r="M83" s="58"/>
      <c r="N83" s="55"/>
      <c r="O83" s="144"/>
    </row>
    <row r="84" spans="1:15" ht="21" customHeight="1" x14ac:dyDescent="0.25">
      <c r="A84" s="51" t="s">
        <v>43</v>
      </c>
      <c r="B84" s="51"/>
      <c r="C84" s="51"/>
      <c r="D84" s="58" t="s">
        <v>141</v>
      </c>
      <c r="E84" s="26"/>
      <c r="F84" s="26"/>
      <c r="G84" s="58" t="s">
        <v>240</v>
      </c>
      <c r="H84" s="26"/>
      <c r="I84" s="26"/>
      <c r="J84" s="54">
        <v>954045</v>
      </c>
      <c r="K84" s="54"/>
      <c r="L84" s="54"/>
      <c r="M84" s="58" t="s">
        <v>8</v>
      </c>
      <c r="N84" s="55"/>
      <c r="O84" s="144"/>
    </row>
    <row r="85" spans="1:15" ht="21" customHeight="1" x14ac:dyDescent="0.25">
      <c r="A85" s="51"/>
      <c r="B85" s="51"/>
      <c r="C85" s="51"/>
      <c r="D85" s="26"/>
      <c r="E85" s="26"/>
      <c r="F85" s="26"/>
      <c r="G85" s="26"/>
      <c r="H85" s="26"/>
      <c r="I85" s="26"/>
      <c r="J85" s="54"/>
      <c r="K85" s="54"/>
      <c r="L85" s="54"/>
      <c r="M85" s="26"/>
      <c r="N85" s="55"/>
      <c r="O85" s="144"/>
    </row>
    <row r="86" spans="1:15" ht="27" customHeight="1" x14ac:dyDescent="0.25">
      <c r="A86" s="51"/>
      <c r="B86" s="51"/>
      <c r="C86" s="51"/>
      <c r="D86" s="26"/>
      <c r="E86" s="26"/>
      <c r="F86" s="26"/>
      <c r="G86" s="26"/>
      <c r="H86" s="26"/>
      <c r="I86" s="26"/>
      <c r="J86" s="54"/>
      <c r="K86" s="54"/>
      <c r="L86" s="54"/>
      <c r="M86" s="26"/>
      <c r="N86" s="55"/>
      <c r="O86" s="144"/>
    </row>
    <row r="87" spans="1:15" ht="29.25" customHeight="1" x14ac:dyDescent="0.25">
      <c r="A87" s="51"/>
      <c r="B87" s="51"/>
      <c r="C87" s="51"/>
      <c r="D87" s="26"/>
      <c r="E87" s="26"/>
      <c r="F87" s="26"/>
      <c r="G87" s="26"/>
      <c r="H87" s="26"/>
      <c r="I87" s="26"/>
      <c r="J87" s="54"/>
      <c r="K87" s="54"/>
      <c r="L87" s="54"/>
      <c r="M87" s="26"/>
      <c r="N87" s="55"/>
      <c r="O87" s="144"/>
    </row>
    <row r="88" spans="1:15" ht="22.5" customHeight="1" x14ac:dyDescent="0.25">
      <c r="A88" s="51" t="s">
        <v>45</v>
      </c>
      <c r="B88" s="51"/>
      <c r="C88" s="51"/>
      <c r="D88" s="58" t="s">
        <v>46</v>
      </c>
      <c r="E88" s="58"/>
      <c r="F88" s="58"/>
      <c r="G88" s="58" t="s">
        <v>158</v>
      </c>
      <c r="H88" s="58"/>
      <c r="I88" s="58"/>
      <c r="J88" s="54">
        <v>32154320</v>
      </c>
      <c r="K88" s="54"/>
      <c r="L88" s="54"/>
      <c r="M88" s="58" t="s">
        <v>8</v>
      </c>
      <c r="N88" s="150" t="s">
        <v>399</v>
      </c>
      <c r="O88" s="144"/>
    </row>
    <row r="89" spans="1:15" ht="21.75" customHeight="1" x14ac:dyDescent="0.25">
      <c r="A89" s="51"/>
      <c r="B89" s="51"/>
      <c r="C89" s="51"/>
      <c r="D89" s="58"/>
      <c r="E89" s="58"/>
      <c r="F89" s="58"/>
      <c r="G89" s="58"/>
      <c r="H89" s="58"/>
      <c r="I89" s="58"/>
      <c r="J89" s="54"/>
      <c r="K89" s="54"/>
      <c r="L89" s="54"/>
      <c r="M89" s="58"/>
      <c r="N89" s="151"/>
      <c r="O89" s="144"/>
    </row>
    <row r="90" spans="1:15" ht="12.75" customHeight="1" x14ac:dyDescent="0.25">
      <c r="A90" s="51"/>
      <c r="B90" s="51"/>
      <c r="C90" s="51"/>
      <c r="D90" s="58"/>
      <c r="E90" s="58"/>
      <c r="F90" s="58"/>
      <c r="G90" s="58"/>
      <c r="H90" s="58"/>
      <c r="I90" s="58"/>
      <c r="J90" s="54"/>
      <c r="K90" s="54"/>
      <c r="L90" s="54"/>
      <c r="M90" s="58"/>
      <c r="N90" s="151"/>
      <c r="O90" s="144"/>
    </row>
    <row r="91" spans="1:15" ht="27.75" customHeight="1" x14ac:dyDescent="0.25">
      <c r="A91" s="51"/>
      <c r="B91" s="51"/>
      <c r="C91" s="51"/>
      <c r="D91" s="58"/>
      <c r="E91" s="58"/>
      <c r="F91" s="58"/>
      <c r="G91" s="58"/>
      <c r="H91" s="58"/>
      <c r="I91" s="58"/>
      <c r="J91" s="54"/>
      <c r="K91" s="54"/>
      <c r="L91" s="54"/>
      <c r="M91" s="58"/>
      <c r="N91" s="151"/>
      <c r="O91" s="99"/>
    </row>
    <row r="92" spans="1:15" ht="12.75" customHeight="1" x14ac:dyDescent="0.25">
      <c r="A92" s="51" t="s">
        <v>45</v>
      </c>
      <c r="B92" s="26"/>
      <c r="C92" s="26"/>
      <c r="D92" s="53" t="s">
        <v>88</v>
      </c>
      <c r="E92" s="98"/>
      <c r="F92" s="98"/>
      <c r="G92" s="152" t="s">
        <v>60</v>
      </c>
      <c r="H92" s="152"/>
      <c r="I92" s="152"/>
      <c r="J92" s="54">
        <v>3500000</v>
      </c>
      <c r="K92" s="153"/>
      <c r="L92" s="153"/>
      <c r="M92" s="58" t="s">
        <v>47</v>
      </c>
      <c r="N92" s="151"/>
      <c r="O92" s="99"/>
    </row>
    <row r="93" spans="1:15" ht="12.75" customHeight="1" x14ac:dyDescent="0.25">
      <c r="A93" s="26"/>
      <c r="B93" s="26"/>
      <c r="C93" s="26"/>
      <c r="D93" s="98"/>
      <c r="E93" s="98"/>
      <c r="F93" s="98"/>
      <c r="G93" s="152"/>
      <c r="H93" s="152"/>
      <c r="I93" s="152"/>
      <c r="J93" s="153"/>
      <c r="K93" s="153"/>
      <c r="L93" s="153"/>
      <c r="M93" s="26"/>
      <c r="N93" s="151"/>
      <c r="O93" s="99"/>
    </row>
    <row r="94" spans="1:15" ht="12.75" customHeight="1" x14ac:dyDescent="0.25">
      <c r="A94" s="26"/>
      <c r="B94" s="26"/>
      <c r="C94" s="26"/>
      <c r="D94" s="98"/>
      <c r="E94" s="98"/>
      <c r="F94" s="98"/>
      <c r="G94" s="152"/>
      <c r="H94" s="152"/>
      <c r="I94" s="152"/>
      <c r="J94" s="153"/>
      <c r="K94" s="153"/>
      <c r="L94" s="153"/>
      <c r="M94" s="26"/>
      <c r="N94" s="151"/>
      <c r="O94" s="144"/>
    </row>
    <row r="95" spans="1:15" ht="12.75" customHeight="1" x14ac:dyDescent="0.25">
      <c r="A95" s="26"/>
      <c r="B95" s="26"/>
      <c r="C95" s="26"/>
      <c r="D95" s="98"/>
      <c r="E95" s="98"/>
      <c r="F95" s="98"/>
      <c r="G95" s="152"/>
      <c r="H95" s="152"/>
      <c r="I95" s="152"/>
      <c r="J95" s="153"/>
      <c r="K95" s="153"/>
      <c r="L95" s="153"/>
      <c r="M95" s="26"/>
      <c r="N95" s="151"/>
      <c r="O95" s="144"/>
    </row>
    <row r="96" spans="1:15" ht="21" customHeight="1" x14ac:dyDescent="0.25">
      <c r="A96" s="26"/>
      <c r="B96" s="26"/>
      <c r="C96" s="26"/>
      <c r="D96" s="98"/>
      <c r="E96" s="98"/>
      <c r="F96" s="98"/>
      <c r="G96" s="152"/>
      <c r="H96" s="152"/>
      <c r="I96" s="152"/>
      <c r="J96" s="153"/>
      <c r="K96" s="153"/>
      <c r="L96" s="153"/>
      <c r="M96" s="26"/>
      <c r="N96" s="154"/>
      <c r="O96" s="144"/>
    </row>
    <row r="97" spans="1:15" ht="12.75" customHeight="1" x14ac:dyDescent="0.25">
      <c r="A97" s="51" t="s">
        <v>45</v>
      </c>
      <c r="B97" s="51"/>
      <c r="C97" s="51"/>
      <c r="D97" s="53" t="s">
        <v>66</v>
      </c>
      <c r="E97" s="53"/>
      <c r="F97" s="53"/>
      <c r="G97" s="58" t="s">
        <v>142</v>
      </c>
      <c r="H97" s="58"/>
      <c r="I97" s="58"/>
      <c r="J97" s="54">
        <v>65680</v>
      </c>
      <c r="K97" s="54"/>
      <c r="L97" s="54"/>
      <c r="M97" s="58" t="s">
        <v>8</v>
      </c>
      <c r="N97" s="55" t="s">
        <v>400</v>
      </c>
      <c r="O97" s="144"/>
    </row>
    <row r="98" spans="1:15" ht="12.75" customHeight="1" x14ac:dyDescent="0.25">
      <c r="A98" s="51"/>
      <c r="B98" s="51"/>
      <c r="C98" s="51"/>
      <c r="D98" s="53"/>
      <c r="E98" s="53"/>
      <c r="F98" s="53"/>
      <c r="G98" s="58"/>
      <c r="H98" s="58"/>
      <c r="I98" s="58"/>
      <c r="J98" s="54"/>
      <c r="K98" s="54"/>
      <c r="L98" s="54"/>
      <c r="M98" s="58"/>
      <c r="N98" s="55"/>
      <c r="O98" s="99"/>
    </row>
    <row r="99" spans="1:15" ht="12.75" customHeight="1" x14ac:dyDescent="0.25">
      <c r="A99" s="51"/>
      <c r="B99" s="51"/>
      <c r="C99" s="51"/>
      <c r="D99" s="53"/>
      <c r="E99" s="53"/>
      <c r="F99" s="53"/>
      <c r="G99" s="58"/>
      <c r="H99" s="58"/>
      <c r="I99" s="58"/>
      <c r="J99" s="54"/>
      <c r="K99" s="54"/>
      <c r="L99" s="54"/>
      <c r="M99" s="58"/>
      <c r="N99" s="55"/>
      <c r="O99" s="99"/>
    </row>
    <row r="100" spans="1:15" ht="12.75" customHeight="1" x14ac:dyDescent="0.25">
      <c r="A100" s="51"/>
      <c r="B100" s="51"/>
      <c r="C100" s="51"/>
      <c r="D100" s="53"/>
      <c r="E100" s="53"/>
      <c r="F100" s="53"/>
      <c r="G100" s="58"/>
      <c r="H100" s="58"/>
      <c r="I100" s="58"/>
      <c r="J100" s="54"/>
      <c r="K100" s="54"/>
      <c r="L100" s="54"/>
      <c r="M100" s="58"/>
      <c r="N100" s="55"/>
      <c r="O100" s="99"/>
    </row>
    <row r="101" spans="1:15" ht="12.75" customHeight="1" x14ac:dyDescent="0.25">
      <c r="A101" s="51" t="s">
        <v>45</v>
      </c>
      <c r="B101" s="51"/>
      <c r="C101" s="51"/>
      <c r="D101" s="58" t="s">
        <v>48</v>
      </c>
      <c r="E101" s="58"/>
      <c r="F101" s="58"/>
      <c r="G101" s="58" t="s">
        <v>49</v>
      </c>
      <c r="H101" s="58"/>
      <c r="I101" s="58"/>
      <c r="J101" s="54">
        <v>280000</v>
      </c>
      <c r="K101" s="54"/>
      <c r="L101" s="54"/>
      <c r="M101" s="58" t="s">
        <v>8</v>
      </c>
      <c r="N101" s="55" t="s">
        <v>401</v>
      </c>
      <c r="O101" s="144"/>
    </row>
    <row r="102" spans="1:15" ht="12.75" customHeight="1" x14ac:dyDescent="0.25">
      <c r="A102" s="51"/>
      <c r="B102" s="51"/>
      <c r="C102" s="51"/>
      <c r="D102" s="58"/>
      <c r="E102" s="58"/>
      <c r="F102" s="58"/>
      <c r="G102" s="58"/>
      <c r="H102" s="58"/>
      <c r="I102" s="58"/>
      <c r="J102" s="54"/>
      <c r="K102" s="54"/>
      <c r="L102" s="54"/>
      <c r="M102" s="58"/>
      <c r="N102" s="55"/>
      <c r="O102" s="144"/>
    </row>
    <row r="103" spans="1:15" ht="3" customHeight="1" x14ac:dyDescent="0.25">
      <c r="A103" s="51"/>
      <c r="B103" s="51"/>
      <c r="C103" s="51"/>
      <c r="D103" s="58"/>
      <c r="E103" s="58"/>
      <c r="F103" s="58"/>
      <c r="G103" s="58"/>
      <c r="H103" s="58"/>
      <c r="I103" s="58"/>
      <c r="J103" s="54"/>
      <c r="K103" s="54"/>
      <c r="L103" s="54"/>
      <c r="M103" s="58"/>
      <c r="N103" s="55"/>
      <c r="O103" s="144"/>
    </row>
    <row r="104" spans="1:15" ht="2.25" hidden="1" customHeight="1" x14ac:dyDescent="0.25">
      <c r="A104" s="51"/>
      <c r="B104" s="51"/>
      <c r="C104" s="51"/>
      <c r="D104" s="58"/>
      <c r="E104" s="58"/>
      <c r="F104" s="58"/>
      <c r="G104" s="58"/>
      <c r="H104" s="58"/>
      <c r="I104" s="58"/>
      <c r="J104" s="54"/>
      <c r="K104" s="54"/>
      <c r="L104" s="54"/>
      <c r="M104" s="58"/>
      <c r="N104" s="55"/>
      <c r="O104" s="144"/>
    </row>
    <row r="105" spans="1:15" ht="12.75" customHeight="1" x14ac:dyDescent="0.25">
      <c r="A105" s="51" t="s">
        <v>51</v>
      </c>
      <c r="B105" s="51"/>
      <c r="C105" s="51"/>
      <c r="D105" s="53" t="s">
        <v>89</v>
      </c>
      <c r="E105" s="53"/>
      <c r="F105" s="53"/>
      <c r="G105" s="53" t="s">
        <v>50</v>
      </c>
      <c r="H105" s="53"/>
      <c r="I105" s="53"/>
      <c r="J105" s="54">
        <v>1216000</v>
      </c>
      <c r="K105" s="54"/>
      <c r="L105" s="54"/>
      <c r="M105" s="58" t="s">
        <v>47</v>
      </c>
      <c r="N105" s="55" t="s">
        <v>402</v>
      </c>
      <c r="O105" s="144"/>
    </row>
    <row r="106" spans="1:15" ht="12.75" customHeight="1" x14ac:dyDescent="0.25">
      <c r="A106" s="51"/>
      <c r="B106" s="51"/>
      <c r="C106" s="51"/>
      <c r="D106" s="53"/>
      <c r="E106" s="53"/>
      <c r="F106" s="53"/>
      <c r="G106" s="53"/>
      <c r="H106" s="53"/>
      <c r="I106" s="53"/>
      <c r="J106" s="54"/>
      <c r="K106" s="54"/>
      <c r="L106" s="54"/>
      <c r="M106" s="58"/>
      <c r="N106" s="55"/>
      <c r="O106" s="99"/>
    </row>
    <row r="107" spans="1:15" ht="12.75" customHeight="1" x14ac:dyDescent="0.25">
      <c r="A107" s="51"/>
      <c r="B107" s="51"/>
      <c r="C107" s="51"/>
      <c r="D107" s="53"/>
      <c r="E107" s="53"/>
      <c r="F107" s="53"/>
      <c r="G107" s="53"/>
      <c r="H107" s="53"/>
      <c r="I107" s="53"/>
      <c r="J107" s="54"/>
      <c r="K107" s="54"/>
      <c r="L107" s="54"/>
      <c r="M107" s="58"/>
      <c r="N107" s="55"/>
      <c r="O107" s="99"/>
    </row>
    <row r="108" spans="1:15" ht="83.25" customHeight="1" x14ac:dyDescent="0.25">
      <c r="A108" s="51"/>
      <c r="B108" s="51"/>
      <c r="C108" s="51"/>
      <c r="D108" s="53"/>
      <c r="E108" s="53"/>
      <c r="F108" s="53"/>
      <c r="G108" s="53"/>
      <c r="H108" s="53"/>
      <c r="I108" s="53"/>
      <c r="J108" s="54"/>
      <c r="K108" s="54"/>
      <c r="L108" s="54"/>
      <c r="M108" s="58"/>
      <c r="N108" s="55"/>
      <c r="O108" s="99"/>
    </row>
    <row r="109" spans="1:15" ht="12.75" customHeight="1" x14ac:dyDescent="0.25">
      <c r="A109" s="51" t="s">
        <v>18</v>
      </c>
      <c r="B109" s="51"/>
      <c r="C109" s="51"/>
      <c r="D109" s="58" t="s">
        <v>52</v>
      </c>
      <c r="E109" s="58"/>
      <c r="F109" s="58"/>
      <c r="G109" s="58" t="s">
        <v>90</v>
      </c>
      <c r="H109" s="58"/>
      <c r="I109" s="58"/>
      <c r="J109" s="59">
        <v>135000</v>
      </c>
      <c r="K109" s="59"/>
      <c r="L109" s="59"/>
      <c r="M109" s="58" t="s">
        <v>8</v>
      </c>
      <c r="N109" s="55" t="s">
        <v>403</v>
      </c>
      <c r="O109" s="144"/>
    </row>
    <row r="110" spans="1:15" ht="12.75" customHeight="1" x14ac:dyDescent="0.25">
      <c r="A110" s="51"/>
      <c r="B110" s="51"/>
      <c r="C110" s="51"/>
      <c r="D110" s="58"/>
      <c r="E110" s="58"/>
      <c r="F110" s="58"/>
      <c r="G110" s="58"/>
      <c r="H110" s="58"/>
      <c r="I110" s="58"/>
      <c r="J110" s="59"/>
      <c r="K110" s="59"/>
      <c r="L110" s="59"/>
      <c r="M110" s="58"/>
      <c r="N110" s="55"/>
      <c r="O110" s="144"/>
    </row>
    <row r="111" spans="1:15" ht="12.75" customHeight="1" x14ac:dyDescent="0.25">
      <c r="A111" s="51"/>
      <c r="B111" s="51"/>
      <c r="C111" s="51"/>
      <c r="D111" s="58"/>
      <c r="E111" s="58"/>
      <c r="F111" s="58"/>
      <c r="G111" s="58"/>
      <c r="H111" s="58"/>
      <c r="I111" s="58"/>
      <c r="J111" s="59"/>
      <c r="K111" s="59"/>
      <c r="L111" s="59"/>
      <c r="M111" s="58"/>
      <c r="N111" s="55"/>
      <c r="O111" s="144"/>
    </row>
    <row r="112" spans="1:15" ht="24.75" customHeight="1" x14ac:dyDescent="0.25">
      <c r="A112" s="51"/>
      <c r="B112" s="51"/>
      <c r="C112" s="51"/>
      <c r="D112" s="58"/>
      <c r="E112" s="58"/>
      <c r="F112" s="58"/>
      <c r="G112" s="58"/>
      <c r="H112" s="58"/>
      <c r="I112" s="58"/>
      <c r="J112" s="59"/>
      <c r="K112" s="59"/>
      <c r="L112" s="59"/>
      <c r="M112" s="58"/>
      <c r="N112" s="55"/>
      <c r="O112" s="144"/>
    </row>
    <row r="113" spans="1:15" ht="12.75" customHeight="1" x14ac:dyDescent="0.25">
      <c r="A113" s="51" t="s">
        <v>53</v>
      </c>
      <c r="B113" s="51"/>
      <c r="C113" s="51"/>
      <c r="D113" s="53" t="s">
        <v>54</v>
      </c>
      <c r="E113" s="53"/>
      <c r="F113" s="53"/>
      <c r="G113" s="53" t="s">
        <v>159</v>
      </c>
      <c r="H113" s="53"/>
      <c r="I113" s="53"/>
      <c r="J113" s="54">
        <v>3000000</v>
      </c>
      <c r="K113" s="54"/>
      <c r="L113" s="54"/>
      <c r="M113" s="58" t="s">
        <v>47</v>
      </c>
      <c r="N113" s="55" t="s">
        <v>404</v>
      </c>
      <c r="O113" s="144"/>
    </row>
    <row r="114" spans="1:15" ht="12.75" customHeight="1" x14ac:dyDescent="0.25">
      <c r="A114" s="51"/>
      <c r="B114" s="51"/>
      <c r="C114" s="51"/>
      <c r="D114" s="53"/>
      <c r="E114" s="53"/>
      <c r="F114" s="53"/>
      <c r="G114" s="53"/>
      <c r="H114" s="53"/>
      <c r="I114" s="53"/>
      <c r="J114" s="54"/>
      <c r="K114" s="54"/>
      <c r="L114" s="54"/>
      <c r="M114" s="58"/>
      <c r="N114" s="55"/>
      <c r="O114" s="144"/>
    </row>
    <row r="115" spans="1:15" ht="12.75" customHeight="1" x14ac:dyDescent="0.25">
      <c r="A115" s="51"/>
      <c r="B115" s="51"/>
      <c r="C115" s="51"/>
      <c r="D115" s="53"/>
      <c r="E115" s="53"/>
      <c r="F115" s="53"/>
      <c r="G115" s="53"/>
      <c r="H115" s="53"/>
      <c r="I115" s="53"/>
      <c r="J115" s="54"/>
      <c r="K115" s="54"/>
      <c r="L115" s="54"/>
      <c r="M115" s="58"/>
      <c r="N115" s="55"/>
      <c r="O115" s="144"/>
    </row>
    <row r="116" spans="1:15" ht="28.5" customHeight="1" x14ac:dyDescent="0.25">
      <c r="A116" s="51"/>
      <c r="B116" s="51"/>
      <c r="C116" s="51"/>
      <c r="D116" s="53"/>
      <c r="E116" s="53"/>
      <c r="F116" s="53"/>
      <c r="G116" s="53"/>
      <c r="H116" s="53"/>
      <c r="I116" s="53"/>
      <c r="J116" s="54"/>
      <c r="K116" s="54"/>
      <c r="L116" s="54"/>
      <c r="M116" s="58"/>
      <c r="N116" s="55"/>
      <c r="O116" s="144"/>
    </row>
    <row r="117" spans="1:15" ht="12.75" customHeight="1" x14ac:dyDescent="0.25">
      <c r="A117" s="51" t="s">
        <v>78</v>
      </c>
      <c r="B117" s="51"/>
      <c r="C117" s="51"/>
      <c r="D117" s="53" t="s">
        <v>91</v>
      </c>
      <c r="E117" s="53"/>
      <c r="F117" s="53"/>
      <c r="G117" s="53" t="s">
        <v>92</v>
      </c>
      <c r="H117" s="53"/>
      <c r="I117" s="53"/>
      <c r="J117" s="54">
        <v>4000000</v>
      </c>
      <c r="K117" s="54"/>
      <c r="L117" s="54"/>
      <c r="M117" s="58" t="s">
        <v>47</v>
      </c>
      <c r="N117" s="55" t="s">
        <v>405</v>
      </c>
      <c r="O117" s="144"/>
    </row>
    <row r="118" spans="1:15" ht="12.75" customHeight="1" x14ac:dyDescent="0.25">
      <c r="A118" s="51"/>
      <c r="B118" s="51"/>
      <c r="C118" s="51"/>
      <c r="D118" s="53"/>
      <c r="E118" s="53"/>
      <c r="F118" s="53"/>
      <c r="G118" s="53"/>
      <c r="H118" s="53"/>
      <c r="I118" s="53"/>
      <c r="J118" s="54"/>
      <c r="K118" s="54"/>
      <c r="L118" s="54"/>
      <c r="M118" s="58"/>
      <c r="N118" s="55"/>
      <c r="O118" s="144"/>
    </row>
    <row r="119" spans="1:15" ht="12.75" customHeight="1" x14ac:dyDescent="0.25">
      <c r="A119" s="51"/>
      <c r="B119" s="51"/>
      <c r="C119" s="51"/>
      <c r="D119" s="53"/>
      <c r="E119" s="53"/>
      <c r="F119" s="53"/>
      <c r="G119" s="53"/>
      <c r="H119" s="53"/>
      <c r="I119" s="53"/>
      <c r="J119" s="54"/>
      <c r="K119" s="54"/>
      <c r="L119" s="54"/>
      <c r="M119" s="58"/>
      <c r="N119" s="55"/>
      <c r="O119" s="144"/>
    </row>
    <row r="120" spans="1:15" ht="12.75" customHeight="1" x14ac:dyDescent="0.25">
      <c r="A120" s="51"/>
      <c r="B120" s="51"/>
      <c r="C120" s="51"/>
      <c r="D120" s="53"/>
      <c r="E120" s="53"/>
      <c r="F120" s="53"/>
      <c r="G120" s="53"/>
      <c r="H120" s="53"/>
      <c r="I120" s="53"/>
      <c r="J120" s="54"/>
      <c r="K120" s="54"/>
      <c r="L120" s="54"/>
      <c r="M120" s="58"/>
      <c r="N120" s="55"/>
      <c r="O120" s="144"/>
    </row>
    <row r="121" spans="1:15" ht="22.5" customHeight="1" x14ac:dyDescent="0.25">
      <c r="A121" s="134" t="s">
        <v>79</v>
      </c>
      <c r="B121" s="134"/>
      <c r="C121" s="134"/>
      <c r="D121" s="134"/>
      <c r="E121" s="134"/>
      <c r="F121" s="134"/>
      <c r="G121" s="7" t="s">
        <v>19</v>
      </c>
      <c r="H121" s="7"/>
      <c r="I121" s="7"/>
      <c r="J121" s="9">
        <f>SUM(J72:L120)</f>
        <v>51151000</v>
      </c>
      <c r="K121" s="155"/>
      <c r="L121" s="155"/>
      <c r="M121" s="156"/>
      <c r="N121" s="156"/>
      <c r="O121" s="99"/>
    </row>
    <row r="122" spans="1:15" ht="19.5" customHeight="1" x14ac:dyDescent="0.25">
      <c r="A122" s="136" t="s">
        <v>429</v>
      </c>
      <c r="B122" s="137"/>
      <c r="C122" s="137"/>
      <c r="D122" s="137"/>
      <c r="E122" s="137"/>
      <c r="F122" s="138"/>
      <c r="G122" s="138"/>
      <c r="H122" s="138"/>
      <c r="I122" s="138"/>
      <c r="J122" s="138"/>
      <c r="K122" s="138"/>
      <c r="L122" s="138"/>
      <c r="M122" s="138"/>
      <c r="N122" s="157"/>
      <c r="O122" s="99"/>
    </row>
    <row r="123" spans="1:15" ht="12.75" customHeight="1" thickBot="1" x14ac:dyDescent="0.3">
      <c r="O123" s="99"/>
    </row>
    <row r="124" spans="1:15" ht="21" customHeight="1" thickBot="1" x14ac:dyDescent="0.3">
      <c r="A124" s="74"/>
      <c r="B124" s="75" t="s">
        <v>55</v>
      </c>
      <c r="C124" s="75"/>
      <c r="D124" s="75"/>
      <c r="E124" s="75"/>
      <c r="F124" s="158" t="s">
        <v>229</v>
      </c>
      <c r="G124" s="159"/>
      <c r="H124" s="75"/>
      <c r="I124" s="75"/>
      <c r="J124" s="160">
        <f>J60+J121</f>
        <v>388522587.69999999</v>
      </c>
      <c r="K124" s="160"/>
      <c r="L124" s="161"/>
      <c r="O124" s="143"/>
    </row>
    <row r="125" spans="1:15" ht="63.75" customHeight="1" x14ac:dyDescent="0.25">
      <c r="A125" s="162"/>
      <c r="B125" s="162"/>
      <c r="C125" s="162"/>
      <c r="D125" s="162"/>
      <c r="E125" s="162"/>
      <c r="F125" s="95"/>
      <c r="G125" s="95"/>
      <c r="H125" s="162"/>
      <c r="I125" s="162"/>
      <c r="J125" s="163"/>
      <c r="K125" s="163"/>
      <c r="L125" s="163"/>
    </row>
    <row r="126" spans="1:15" ht="45.75" customHeight="1" x14ac:dyDescent="0.25">
      <c r="A126" s="20"/>
      <c r="B126" s="63"/>
      <c r="C126" s="63"/>
      <c r="D126" s="63"/>
      <c r="E126" s="164"/>
      <c r="F126" s="164"/>
      <c r="G126" s="19"/>
      <c r="H126" s="19"/>
      <c r="I126" s="19"/>
      <c r="J126" s="19"/>
      <c r="K126" s="19"/>
      <c r="L126" s="19"/>
      <c r="O126" s="99"/>
    </row>
    <row r="127" spans="1:15" ht="12.75" customHeight="1" x14ac:dyDescent="0.25"/>
    <row r="128" spans="1:15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</sheetData>
  <mergeCells count="172">
    <mergeCell ref="D44:F47"/>
    <mergeCell ref="G44:I47"/>
    <mergeCell ref="J44:L47"/>
    <mergeCell ref="M44:M47"/>
    <mergeCell ref="N44:N47"/>
    <mergeCell ref="N5:N8"/>
    <mergeCell ref="N20:N23"/>
    <mergeCell ref="N24:N27"/>
    <mergeCell ref="N28:N31"/>
    <mergeCell ref="N40:N43"/>
    <mergeCell ref="N12:N19"/>
    <mergeCell ref="N32:N39"/>
    <mergeCell ref="M16:M19"/>
    <mergeCell ref="G32:I35"/>
    <mergeCell ref="J32:L35"/>
    <mergeCell ref="N68:N71"/>
    <mergeCell ref="N97:N100"/>
    <mergeCell ref="A11:N11"/>
    <mergeCell ref="G72:I75"/>
    <mergeCell ref="J72:L75"/>
    <mergeCell ref="M72:M75"/>
    <mergeCell ref="A40:C43"/>
    <mergeCell ref="D40:F43"/>
    <mergeCell ref="G40:I43"/>
    <mergeCell ref="J40:L43"/>
    <mergeCell ref="M40:M43"/>
    <mergeCell ref="A32:C35"/>
    <mergeCell ref="D32:F35"/>
    <mergeCell ref="A36:C39"/>
    <mergeCell ref="D36:F39"/>
    <mergeCell ref="G36:I39"/>
    <mergeCell ref="J36:L39"/>
    <mergeCell ref="M36:M39"/>
    <mergeCell ref="M32:M35"/>
    <mergeCell ref="M56:M59"/>
    <mergeCell ref="J56:L59"/>
    <mergeCell ref="G56:I59"/>
    <mergeCell ref="N48:N51"/>
    <mergeCell ref="A44:C47"/>
    <mergeCell ref="B126:D126"/>
    <mergeCell ref="F124:G124"/>
    <mergeCell ref="J124:L124"/>
    <mergeCell ref="A122:E122"/>
    <mergeCell ref="A65:M65"/>
    <mergeCell ref="A68:C71"/>
    <mergeCell ref="D68:I69"/>
    <mergeCell ref="J68:L71"/>
    <mergeCell ref="M68:M71"/>
    <mergeCell ref="D70:F71"/>
    <mergeCell ref="G70:I71"/>
    <mergeCell ref="D76:F79"/>
    <mergeCell ref="G76:I79"/>
    <mergeCell ref="J76:L79"/>
    <mergeCell ref="M80:M83"/>
    <mergeCell ref="A80:C83"/>
    <mergeCell ref="D80:F83"/>
    <mergeCell ref="A92:C96"/>
    <mergeCell ref="A121:F121"/>
    <mergeCell ref="G121:I121"/>
    <mergeCell ref="A72:C75"/>
    <mergeCell ref="D72:F75"/>
    <mergeCell ref="A109:C112"/>
    <mergeCell ref="D109:F112"/>
    <mergeCell ref="J121:L121"/>
    <mergeCell ref="G109:I112"/>
    <mergeCell ref="D7:F8"/>
    <mergeCell ref="G7:I8"/>
    <mergeCell ref="A3:M4"/>
    <mergeCell ref="A5:C8"/>
    <mergeCell ref="D5:I6"/>
    <mergeCell ref="J5:L8"/>
    <mergeCell ref="M5:M8"/>
    <mergeCell ref="J20:L23"/>
    <mergeCell ref="M20:M23"/>
    <mergeCell ref="A12:C15"/>
    <mergeCell ref="D12:F15"/>
    <mergeCell ref="G12:I15"/>
    <mergeCell ref="J12:L15"/>
    <mergeCell ref="M12:M15"/>
    <mergeCell ref="A16:C19"/>
    <mergeCell ref="D16:F19"/>
    <mergeCell ref="G16:I19"/>
    <mergeCell ref="J16:L19"/>
    <mergeCell ref="A97:C100"/>
    <mergeCell ref="D97:F100"/>
    <mergeCell ref="D52:F55"/>
    <mergeCell ref="G52:I55"/>
    <mergeCell ref="A20:C23"/>
    <mergeCell ref="D20:F23"/>
    <mergeCell ref="G20:I23"/>
    <mergeCell ref="A28:C31"/>
    <mergeCell ref="D28:F31"/>
    <mergeCell ref="G28:I31"/>
    <mergeCell ref="J28:L31"/>
    <mergeCell ref="M28:M31"/>
    <mergeCell ref="A24:C27"/>
    <mergeCell ref="D24:F27"/>
    <mergeCell ref="G24:I27"/>
    <mergeCell ref="J24:L27"/>
    <mergeCell ref="M24:M27"/>
    <mergeCell ref="J52:L55"/>
    <mergeCell ref="M52:M55"/>
    <mergeCell ref="A48:C51"/>
    <mergeCell ref="D48:F51"/>
    <mergeCell ref="G48:I51"/>
    <mergeCell ref="J48:L51"/>
    <mergeCell ref="M48:M51"/>
    <mergeCell ref="J109:L112"/>
    <mergeCell ref="M109:M112"/>
    <mergeCell ref="A63:N64"/>
    <mergeCell ref="A66:N67"/>
    <mergeCell ref="A60:F60"/>
    <mergeCell ref="G60:I60"/>
    <mergeCell ref="J60:L60"/>
    <mergeCell ref="A61:E61"/>
    <mergeCell ref="N101:N104"/>
    <mergeCell ref="N105:N108"/>
    <mergeCell ref="N52:N55"/>
    <mergeCell ref="M60:N60"/>
    <mergeCell ref="J61:N61"/>
    <mergeCell ref="D56:F59"/>
    <mergeCell ref="A56:C59"/>
    <mergeCell ref="A52:C55"/>
    <mergeCell ref="N76:N87"/>
    <mergeCell ref="N113:N116"/>
    <mergeCell ref="N117:N120"/>
    <mergeCell ref="N109:N112"/>
    <mergeCell ref="A101:C104"/>
    <mergeCell ref="D101:F104"/>
    <mergeCell ref="G101:I104"/>
    <mergeCell ref="A84:C87"/>
    <mergeCell ref="D84:F87"/>
    <mergeCell ref="G84:I87"/>
    <mergeCell ref="J84:L87"/>
    <mergeCell ref="M84:M87"/>
    <mergeCell ref="A88:C91"/>
    <mergeCell ref="D88:F91"/>
    <mergeCell ref="G88:I91"/>
    <mergeCell ref="J88:L91"/>
    <mergeCell ref="M88:M91"/>
    <mergeCell ref="J92:L96"/>
    <mergeCell ref="M92:M96"/>
    <mergeCell ref="J101:L104"/>
    <mergeCell ref="M101:M104"/>
    <mergeCell ref="A117:C120"/>
    <mergeCell ref="D117:F120"/>
    <mergeCell ref="G117:I120"/>
    <mergeCell ref="J117:L120"/>
    <mergeCell ref="M117:M120"/>
    <mergeCell ref="A113:C116"/>
    <mergeCell ref="D113:F116"/>
    <mergeCell ref="G113:I116"/>
    <mergeCell ref="J113:L116"/>
    <mergeCell ref="M113:M116"/>
    <mergeCell ref="A1:N2"/>
    <mergeCell ref="N88:N96"/>
    <mergeCell ref="A105:C108"/>
    <mergeCell ref="D105:F108"/>
    <mergeCell ref="G105:I108"/>
    <mergeCell ref="J105:L108"/>
    <mergeCell ref="M105:M108"/>
    <mergeCell ref="G97:I100"/>
    <mergeCell ref="J97:L100"/>
    <mergeCell ref="M97:M100"/>
    <mergeCell ref="M76:M79"/>
    <mergeCell ref="A76:C79"/>
    <mergeCell ref="G80:I83"/>
    <mergeCell ref="J80:L83"/>
    <mergeCell ref="D92:F96"/>
    <mergeCell ref="G92:I96"/>
    <mergeCell ref="N56:N59"/>
    <mergeCell ref="N72:N75"/>
  </mergeCells>
  <pageMargins left="0.47244094488188981" right="0.35433070866141736" top="0.31496062992125984" bottom="0.31496062992125984" header="0.31496062992125984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13" zoomScale="80" zoomScaleNormal="80" workbookViewId="0">
      <selection activeCell="A25" sqref="A25:E25"/>
    </sheetView>
  </sheetViews>
  <sheetFormatPr baseColWidth="10" defaultColWidth="11.42578125" defaultRowHeight="15" x14ac:dyDescent="0.25"/>
  <cols>
    <col min="1" max="1" width="25.85546875" style="11" customWidth="1"/>
    <col min="2" max="4" width="11.42578125" style="11"/>
    <col min="5" max="7" width="4.140625" style="11" customWidth="1"/>
    <col min="8" max="8" width="17.140625" style="11" customWidth="1"/>
    <col min="9" max="9" width="15.85546875" style="11" customWidth="1"/>
    <col min="10" max="10" width="19.28515625" style="11" customWidth="1"/>
    <col min="11" max="11" width="11.42578125" style="142"/>
    <col min="12" max="12" width="23.28515625" style="142" customWidth="1"/>
    <col min="13" max="13" width="11.42578125" style="142"/>
    <col min="14" max="16384" width="11.42578125" style="11"/>
  </cols>
  <sheetData>
    <row r="1" spans="1:12" ht="21" x14ac:dyDescent="0.2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2" ht="20.25" customHeight="1" x14ac:dyDescent="0.25">
      <c r="A2" s="36" t="s">
        <v>378</v>
      </c>
      <c r="B2" s="36"/>
      <c r="C2" s="36"/>
      <c r="D2" s="36"/>
      <c r="E2" s="36"/>
      <c r="F2" s="36"/>
      <c r="G2" s="36"/>
      <c r="H2" s="36"/>
      <c r="I2" s="36"/>
      <c r="J2" s="36"/>
    </row>
    <row r="3" spans="1:12" ht="12" customHeight="1" x14ac:dyDescent="0.25">
      <c r="A3" s="168"/>
      <c r="B3" s="168"/>
      <c r="C3" s="168"/>
      <c r="D3" s="168"/>
      <c r="E3" s="168"/>
      <c r="F3" s="168"/>
      <c r="G3" s="168"/>
      <c r="H3" s="168"/>
      <c r="I3" s="168"/>
      <c r="J3" s="168"/>
    </row>
    <row r="4" spans="1:12" ht="15.75" x14ac:dyDescent="0.25">
      <c r="A4" s="36" t="s">
        <v>132</v>
      </c>
      <c r="B4" s="36"/>
      <c r="C4" s="36"/>
      <c r="D4" s="36"/>
      <c r="E4" s="36"/>
      <c r="F4" s="36"/>
      <c r="G4" s="36"/>
      <c r="H4" s="36"/>
      <c r="I4" s="36"/>
      <c r="J4" s="36"/>
    </row>
    <row r="5" spans="1:12" ht="6" customHeight="1" x14ac:dyDescent="0.25">
      <c r="A5" s="142"/>
      <c r="B5" s="142"/>
      <c r="C5" s="142"/>
      <c r="D5" s="142"/>
      <c r="E5" s="142"/>
      <c r="F5" s="142"/>
      <c r="G5" s="142"/>
      <c r="H5" s="142"/>
      <c r="I5" s="142"/>
      <c r="J5" s="142"/>
    </row>
    <row r="6" spans="1:12" x14ac:dyDescent="0.25">
      <c r="A6" s="169" t="s">
        <v>128</v>
      </c>
      <c r="B6" s="170"/>
      <c r="C6" s="170"/>
      <c r="D6" s="170"/>
      <c r="E6" s="170"/>
      <c r="F6" s="170"/>
      <c r="G6" s="170"/>
      <c r="H6" s="170"/>
      <c r="I6" s="170"/>
      <c r="J6" s="170"/>
    </row>
    <row r="7" spans="1:12" ht="7.5" customHeight="1" x14ac:dyDescent="0.25">
      <c r="A7" s="170"/>
      <c r="B7" s="170"/>
      <c r="C7" s="170"/>
      <c r="D7" s="170"/>
      <c r="E7" s="170"/>
      <c r="F7" s="170"/>
      <c r="G7" s="170"/>
      <c r="H7" s="170"/>
      <c r="I7" s="170"/>
      <c r="J7" s="170"/>
    </row>
    <row r="8" spans="1:12" x14ac:dyDescent="0.25">
      <c r="A8" s="98" t="s">
        <v>98</v>
      </c>
      <c r="B8" s="98" t="s">
        <v>2</v>
      </c>
      <c r="C8" s="98"/>
      <c r="D8" s="98"/>
      <c r="E8" s="98" t="s">
        <v>7</v>
      </c>
      <c r="F8" s="98"/>
      <c r="G8" s="98"/>
      <c r="H8" s="98" t="s">
        <v>3</v>
      </c>
      <c r="I8" s="50" t="s">
        <v>4</v>
      </c>
      <c r="J8" s="50" t="s">
        <v>5</v>
      </c>
      <c r="K8" s="50" t="s">
        <v>30</v>
      </c>
      <c r="L8" s="46" t="s">
        <v>155</v>
      </c>
    </row>
    <row r="9" spans="1:12" ht="15" customHeight="1" x14ac:dyDescent="0.25">
      <c r="A9" s="98"/>
      <c r="B9" s="98"/>
      <c r="C9" s="98"/>
      <c r="D9" s="98"/>
      <c r="E9" s="98"/>
      <c r="F9" s="98"/>
      <c r="G9" s="98"/>
      <c r="H9" s="98"/>
      <c r="I9" s="50"/>
      <c r="J9" s="50"/>
      <c r="K9" s="50"/>
      <c r="L9" s="46"/>
    </row>
    <row r="10" spans="1:12" x14ac:dyDescent="0.25">
      <c r="A10" s="98"/>
      <c r="B10" s="171" t="s">
        <v>6</v>
      </c>
      <c r="C10" s="171"/>
      <c r="D10" s="171"/>
      <c r="E10" s="98"/>
      <c r="F10" s="98"/>
      <c r="G10" s="98"/>
      <c r="H10" s="98"/>
      <c r="I10" s="50"/>
      <c r="J10" s="50"/>
      <c r="K10" s="50"/>
      <c r="L10" s="46"/>
    </row>
    <row r="11" spans="1:12" ht="3.75" customHeight="1" x14ac:dyDescent="0.25">
      <c r="A11" s="98"/>
      <c r="B11" s="171"/>
      <c r="C11" s="171"/>
      <c r="D11" s="171"/>
      <c r="E11" s="98"/>
      <c r="F11" s="98"/>
      <c r="G11" s="98"/>
      <c r="H11" s="98"/>
      <c r="I11" s="50"/>
      <c r="J11" s="50"/>
      <c r="K11" s="50"/>
      <c r="L11" s="46"/>
    </row>
    <row r="12" spans="1:12" ht="15" customHeight="1" x14ac:dyDescent="0.25">
      <c r="A12" s="51" t="s">
        <v>99</v>
      </c>
      <c r="B12" s="58" t="s">
        <v>241</v>
      </c>
      <c r="C12" s="58"/>
      <c r="D12" s="58"/>
      <c r="E12" s="51">
        <v>1</v>
      </c>
      <c r="F12" s="51"/>
      <c r="G12" s="51"/>
      <c r="H12" s="59">
        <v>700000</v>
      </c>
      <c r="I12" s="172" t="s">
        <v>47</v>
      </c>
      <c r="J12" s="172" t="s">
        <v>147</v>
      </c>
      <c r="K12" s="173" t="s">
        <v>123</v>
      </c>
      <c r="L12" s="174" t="s">
        <v>156</v>
      </c>
    </row>
    <row r="13" spans="1:12" ht="15" customHeight="1" x14ac:dyDescent="0.25">
      <c r="A13" s="51"/>
      <c r="B13" s="58"/>
      <c r="C13" s="58"/>
      <c r="D13" s="58"/>
      <c r="E13" s="51"/>
      <c r="F13" s="51"/>
      <c r="G13" s="51"/>
      <c r="H13" s="59"/>
      <c r="I13" s="172"/>
      <c r="J13" s="172"/>
      <c r="K13" s="173"/>
      <c r="L13" s="175"/>
    </row>
    <row r="14" spans="1:12" x14ac:dyDescent="0.25">
      <c r="A14" s="51"/>
      <c r="B14" s="58"/>
      <c r="C14" s="58"/>
      <c r="D14" s="58"/>
      <c r="E14" s="51"/>
      <c r="F14" s="51"/>
      <c r="G14" s="51"/>
      <c r="H14" s="59"/>
      <c r="I14" s="172"/>
      <c r="J14" s="172"/>
      <c r="K14" s="173"/>
      <c r="L14" s="175"/>
    </row>
    <row r="15" spans="1:12" ht="4.5" customHeight="1" x14ac:dyDescent="0.25">
      <c r="A15" s="51"/>
      <c r="B15" s="58"/>
      <c r="C15" s="58"/>
      <c r="D15" s="58"/>
      <c r="E15" s="51"/>
      <c r="F15" s="51"/>
      <c r="G15" s="51"/>
      <c r="H15" s="59"/>
      <c r="I15" s="172"/>
      <c r="J15" s="172"/>
      <c r="K15" s="173"/>
      <c r="L15" s="175"/>
    </row>
    <row r="16" spans="1:12" ht="15" customHeight="1" x14ac:dyDescent="0.25">
      <c r="A16" s="51" t="s">
        <v>99</v>
      </c>
      <c r="B16" s="58" t="s">
        <v>242</v>
      </c>
      <c r="C16" s="58"/>
      <c r="D16" s="58"/>
      <c r="E16" s="51">
        <v>1</v>
      </c>
      <c r="F16" s="51"/>
      <c r="G16" s="51"/>
      <c r="H16" s="59">
        <v>3338606</v>
      </c>
      <c r="I16" s="172" t="s">
        <v>47</v>
      </c>
      <c r="J16" s="172" t="s">
        <v>107</v>
      </c>
      <c r="K16" s="173" t="s">
        <v>154</v>
      </c>
      <c r="L16" s="175"/>
    </row>
    <row r="17" spans="1:12" ht="25.5" customHeight="1" x14ac:dyDescent="0.25">
      <c r="A17" s="51"/>
      <c r="B17" s="58"/>
      <c r="C17" s="58"/>
      <c r="D17" s="58"/>
      <c r="E17" s="51"/>
      <c r="F17" s="51"/>
      <c r="G17" s="51"/>
      <c r="H17" s="59"/>
      <c r="I17" s="172"/>
      <c r="J17" s="172"/>
      <c r="K17" s="173"/>
      <c r="L17" s="175"/>
    </row>
    <row r="18" spans="1:12" ht="24.75" customHeight="1" x14ac:dyDescent="0.25">
      <c r="A18" s="51"/>
      <c r="B18" s="58"/>
      <c r="C18" s="58"/>
      <c r="D18" s="58"/>
      <c r="E18" s="51"/>
      <c r="F18" s="51"/>
      <c r="G18" s="51"/>
      <c r="H18" s="59"/>
      <c r="I18" s="172"/>
      <c r="J18" s="172"/>
      <c r="K18" s="173"/>
      <c r="L18" s="175"/>
    </row>
    <row r="19" spans="1:12" ht="3.75" customHeight="1" x14ac:dyDescent="0.25">
      <c r="A19" s="51"/>
      <c r="B19" s="58"/>
      <c r="C19" s="58"/>
      <c r="D19" s="58"/>
      <c r="E19" s="51"/>
      <c r="F19" s="51"/>
      <c r="G19" s="51"/>
      <c r="H19" s="59"/>
      <c r="I19" s="172"/>
      <c r="J19" s="172"/>
      <c r="K19" s="173"/>
      <c r="L19" s="175"/>
    </row>
    <row r="20" spans="1:12" ht="15" customHeight="1" x14ac:dyDescent="0.25">
      <c r="A20" s="51" t="s">
        <v>99</v>
      </c>
      <c r="B20" s="58" t="s">
        <v>243</v>
      </c>
      <c r="C20" s="58"/>
      <c r="D20" s="58"/>
      <c r="E20" s="51">
        <v>1</v>
      </c>
      <c r="F20" s="51"/>
      <c r="G20" s="51"/>
      <c r="H20" s="59">
        <v>1200000</v>
      </c>
      <c r="I20" s="172" t="s">
        <v>47</v>
      </c>
      <c r="J20" s="172" t="s">
        <v>107</v>
      </c>
      <c r="K20" s="173" t="s">
        <v>123</v>
      </c>
      <c r="L20" s="175"/>
    </row>
    <row r="21" spans="1:12" x14ac:dyDescent="0.25">
      <c r="A21" s="51"/>
      <c r="B21" s="58"/>
      <c r="C21" s="58"/>
      <c r="D21" s="58"/>
      <c r="E21" s="51"/>
      <c r="F21" s="51"/>
      <c r="G21" s="51"/>
      <c r="H21" s="59"/>
      <c r="I21" s="172"/>
      <c r="J21" s="172"/>
      <c r="K21" s="173"/>
      <c r="L21" s="175"/>
    </row>
    <row r="22" spans="1:12" ht="39.75" customHeight="1" x14ac:dyDescent="0.25">
      <c r="A22" s="51"/>
      <c r="B22" s="58"/>
      <c r="C22" s="58"/>
      <c r="D22" s="58"/>
      <c r="E22" s="51"/>
      <c r="F22" s="51"/>
      <c r="G22" s="51"/>
      <c r="H22" s="59"/>
      <c r="I22" s="172"/>
      <c r="J22" s="172"/>
      <c r="K22" s="173"/>
      <c r="L22" s="175"/>
    </row>
    <row r="23" spans="1:12" x14ac:dyDescent="0.25">
      <c r="A23" s="51"/>
      <c r="B23" s="58"/>
      <c r="C23" s="58"/>
      <c r="D23" s="58"/>
      <c r="E23" s="51"/>
      <c r="F23" s="51"/>
      <c r="G23" s="51"/>
      <c r="H23" s="59"/>
      <c r="I23" s="172"/>
      <c r="J23" s="172"/>
      <c r="K23" s="173"/>
      <c r="L23" s="176"/>
    </row>
    <row r="24" spans="1:12" ht="33" customHeight="1" x14ac:dyDescent="0.25">
      <c r="A24" s="97" t="s">
        <v>125</v>
      </c>
      <c r="B24" s="97"/>
      <c r="C24" s="97"/>
      <c r="D24" s="97"/>
      <c r="E24" s="97"/>
      <c r="F24" s="97"/>
      <c r="G24" s="97"/>
      <c r="H24" s="3">
        <f>SUM(H12:H23)</f>
        <v>5238606</v>
      </c>
      <c r="I24" s="177" t="s">
        <v>79</v>
      </c>
      <c r="J24" s="177"/>
      <c r="K24" s="177"/>
      <c r="L24" s="178"/>
    </row>
    <row r="25" spans="1:12" ht="15.75" customHeight="1" x14ac:dyDescent="0.25">
      <c r="A25" s="136" t="s">
        <v>429</v>
      </c>
      <c r="B25" s="137"/>
      <c r="C25" s="137"/>
      <c r="D25" s="137"/>
      <c r="E25" s="137"/>
      <c r="F25" s="142"/>
      <c r="G25" s="142"/>
      <c r="H25" s="142"/>
      <c r="I25" s="142"/>
      <c r="J25" s="142"/>
    </row>
    <row r="26" spans="1:12" ht="8.25" customHeight="1" x14ac:dyDescent="0.25">
      <c r="A26" s="165"/>
      <c r="B26" s="142"/>
      <c r="C26" s="142"/>
      <c r="D26" s="142"/>
      <c r="E26" s="142"/>
      <c r="F26" s="142"/>
      <c r="G26" s="142"/>
      <c r="H26" s="142"/>
      <c r="I26" s="142"/>
      <c r="J26" s="142"/>
    </row>
    <row r="27" spans="1:12" ht="29.25" customHeight="1" thickBot="1" x14ac:dyDescent="0.3">
      <c r="A27" s="182" t="s">
        <v>126</v>
      </c>
      <c r="B27" s="183"/>
      <c r="C27" s="183"/>
      <c r="D27" s="183"/>
      <c r="E27" s="184"/>
      <c r="F27" s="185">
        <f>H24</f>
        <v>5238606</v>
      </c>
      <c r="G27" s="186"/>
      <c r="H27" s="187"/>
      <c r="I27" s="188" t="s">
        <v>119</v>
      </c>
      <c r="J27" s="188"/>
      <c r="K27" s="188"/>
      <c r="L27" s="72"/>
    </row>
    <row r="29" spans="1:12" ht="26.25" customHeight="1" x14ac:dyDescent="0.25">
      <c r="H29" s="166"/>
    </row>
    <row r="30" spans="1:12" x14ac:dyDescent="0.25">
      <c r="L30" s="72"/>
    </row>
    <row r="31" spans="1:12" x14ac:dyDescent="0.25">
      <c r="H31" s="166"/>
    </row>
  </sheetData>
  <mergeCells count="41">
    <mergeCell ref="A1:J1"/>
    <mergeCell ref="A2:J2"/>
    <mergeCell ref="A4:J4"/>
    <mergeCell ref="A6:J7"/>
    <mergeCell ref="K8:K11"/>
    <mergeCell ref="J8:J11"/>
    <mergeCell ref="B10:D11"/>
    <mergeCell ref="H8:H11"/>
    <mergeCell ref="I8:I11"/>
    <mergeCell ref="L8:L11"/>
    <mergeCell ref="K12:K15"/>
    <mergeCell ref="K16:K19"/>
    <mergeCell ref="K20:K23"/>
    <mergeCell ref="A20:A23"/>
    <mergeCell ref="B20:D23"/>
    <mergeCell ref="E20:G23"/>
    <mergeCell ref="H20:H23"/>
    <mergeCell ref="A8:A11"/>
    <mergeCell ref="B8:D9"/>
    <mergeCell ref="E8:G11"/>
    <mergeCell ref="L12:L23"/>
    <mergeCell ref="H12:H15"/>
    <mergeCell ref="I12:I15"/>
    <mergeCell ref="I20:I23"/>
    <mergeCell ref="J20:J23"/>
    <mergeCell ref="I27:K27"/>
    <mergeCell ref="F27:H27"/>
    <mergeCell ref="A27:E27"/>
    <mergeCell ref="I24:K24"/>
    <mergeCell ref="A24:G24"/>
    <mergeCell ref="A25:E25"/>
    <mergeCell ref="J12:J15"/>
    <mergeCell ref="A16:A19"/>
    <mergeCell ref="B16:D19"/>
    <mergeCell ref="E16:G19"/>
    <mergeCell ref="H16:H19"/>
    <mergeCell ref="I16:I19"/>
    <mergeCell ref="J16:J19"/>
    <mergeCell ref="A12:A15"/>
    <mergeCell ref="B12:D15"/>
    <mergeCell ref="E12:G15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zoomScale="80" zoomScaleNormal="80" workbookViewId="0">
      <selection activeCell="C33" sqref="C33"/>
    </sheetView>
  </sheetViews>
  <sheetFormatPr baseColWidth="10" defaultColWidth="11.42578125" defaultRowHeight="15" x14ac:dyDescent="0.25"/>
  <cols>
    <col min="1" max="1" width="4.140625" style="11" bestFit="1" customWidth="1"/>
    <col min="2" max="2" width="41.5703125" style="11" customWidth="1"/>
    <col min="3" max="3" width="63.5703125" style="85" customWidth="1"/>
    <col min="4" max="4" width="12.42578125" style="11" customWidth="1"/>
    <col min="5" max="5" width="19.7109375" style="11" customWidth="1"/>
    <col min="6" max="6" width="12" style="11" customWidth="1"/>
    <col min="7" max="7" width="11.85546875" style="11" customWidth="1"/>
    <col min="8" max="8" width="15.28515625" style="131" customWidth="1"/>
    <col min="9" max="9" width="20.140625" style="131" customWidth="1"/>
    <col min="10" max="16384" width="11.42578125" style="11"/>
  </cols>
  <sheetData>
    <row r="1" spans="1:9" s="142" customFormat="1" ht="15" customHeight="1" x14ac:dyDescent="0.25">
      <c r="A1" s="81" t="s">
        <v>0</v>
      </c>
      <c r="B1" s="82"/>
      <c r="C1" s="82"/>
      <c r="D1" s="82"/>
      <c r="E1" s="82"/>
      <c r="F1" s="82"/>
      <c r="G1" s="82"/>
      <c r="H1" s="82"/>
      <c r="I1" s="189"/>
    </row>
    <row r="2" spans="1:9" s="142" customFormat="1" ht="7.5" customHeight="1" x14ac:dyDescent="0.25">
      <c r="A2" s="190"/>
      <c r="B2" s="191"/>
      <c r="C2" s="191"/>
      <c r="D2" s="191"/>
      <c r="E2" s="191"/>
      <c r="F2" s="191"/>
      <c r="G2" s="191"/>
      <c r="H2" s="191"/>
      <c r="I2" s="192"/>
    </row>
    <row r="3" spans="1:9" s="142" customFormat="1" ht="19.5" customHeight="1" x14ac:dyDescent="0.25">
      <c r="A3" s="193" t="s">
        <v>378</v>
      </c>
      <c r="B3" s="194"/>
      <c r="C3" s="194"/>
      <c r="D3" s="194"/>
      <c r="E3" s="194"/>
      <c r="F3" s="194"/>
      <c r="G3" s="194"/>
      <c r="H3" s="194"/>
      <c r="I3" s="195"/>
    </row>
    <row r="4" spans="1:9" s="142" customFormat="1" ht="8.25" customHeight="1" x14ac:dyDescent="0.25">
      <c r="A4" s="196"/>
      <c r="B4" s="168"/>
      <c r="C4" s="168"/>
      <c r="D4" s="168"/>
      <c r="E4" s="168"/>
      <c r="F4" s="168"/>
      <c r="G4" s="168"/>
      <c r="H4" s="168"/>
      <c r="I4" s="197"/>
    </row>
    <row r="5" spans="1:9" ht="21.75" customHeight="1" x14ac:dyDescent="0.25">
      <c r="A5" s="198"/>
      <c r="B5" s="199" t="s">
        <v>1</v>
      </c>
      <c r="C5" s="200" t="s">
        <v>2</v>
      </c>
      <c r="D5" s="200" t="s">
        <v>7</v>
      </c>
      <c r="E5" s="200" t="s">
        <v>3</v>
      </c>
      <c r="F5" s="201" t="s">
        <v>4</v>
      </c>
      <c r="G5" s="201" t="s">
        <v>5</v>
      </c>
      <c r="H5" s="202" t="s">
        <v>30</v>
      </c>
      <c r="I5" s="46" t="s">
        <v>155</v>
      </c>
    </row>
    <row r="6" spans="1:9" ht="19.5" customHeight="1" x14ac:dyDescent="0.25">
      <c r="A6" s="198"/>
      <c r="B6" s="199"/>
      <c r="C6" s="200"/>
      <c r="D6" s="200"/>
      <c r="E6" s="200"/>
      <c r="F6" s="201"/>
      <c r="G6" s="201"/>
      <c r="H6" s="202"/>
      <c r="I6" s="46"/>
    </row>
    <row r="7" spans="1:9" ht="19.5" customHeight="1" x14ac:dyDescent="0.25">
      <c r="A7" s="198"/>
      <c r="B7" s="203"/>
      <c r="C7" s="204"/>
      <c r="D7" s="204"/>
      <c r="E7" s="204"/>
      <c r="F7" s="205"/>
      <c r="G7" s="205"/>
      <c r="H7" s="206"/>
      <c r="I7" s="207"/>
    </row>
    <row r="8" spans="1:9" ht="19.5" customHeight="1" x14ac:dyDescent="0.25">
      <c r="A8" s="142"/>
      <c r="B8" s="208" t="s">
        <v>406</v>
      </c>
      <c r="C8" s="209"/>
      <c r="D8" s="209"/>
      <c r="E8" s="209"/>
      <c r="F8" s="209"/>
      <c r="G8" s="209"/>
      <c r="H8" s="209"/>
      <c r="I8" s="210"/>
    </row>
    <row r="9" spans="1:9" x14ac:dyDescent="0.25">
      <c r="A9" s="198"/>
      <c r="B9" s="203"/>
      <c r="C9" s="204"/>
      <c r="D9" s="204"/>
      <c r="E9" s="204"/>
      <c r="F9" s="203"/>
      <c r="G9" s="203"/>
      <c r="H9" s="204"/>
      <c r="I9" s="211"/>
    </row>
    <row r="10" spans="1:9" ht="60" customHeight="1" x14ac:dyDescent="0.25">
      <c r="A10" s="198"/>
      <c r="B10" s="212" t="s">
        <v>407</v>
      </c>
      <c r="C10" s="213" t="s">
        <v>193</v>
      </c>
      <c r="D10" s="365">
        <v>12</v>
      </c>
      <c r="E10" s="366">
        <v>124213314.08</v>
      </c>
      <c r="F10" s="214" t="s">
        <v>31</v>
      </c>
      <c r="G10" s="213" t="s">
        <v>186</v>
      </c>
      <c r="H10" s="213" t="s">
        <v>194</v>
      </c>
      <c r="I10" s="46" t="s">
        <v>221</v>
      </c>
    </row>
    <row r="11" spans="1:9" ht="60" x14ac:dyDescent="0.25">
      <c r="A11" s="198"/>
      <c r="B11" s="212" t="s">
        <v>408</v>
      </c>
      <c r="C11" s="213" t="s">
        <v>195</v>
      </c>
      <c r="D11" s="365">
        <v>12</v>
      </c>
      <c r="E11" s="366">
        <v>49650000</v>
      </c>
      <c r="F11" s="214" t="s">
        <v>31</v>
      </c>
      <c r="G11" s="213" t="s">
        <v>186</v>
      </c>
      <c r="H11" s="213" t="s">
        <v>194</v>
      </c>
      <c r="I11" s="46"/>
    </row>
    <row r="12" spans="1:9" ht="30" x14ac:dyDescent="0.25">
      <c r="A12" s="198"/>
      <c r="B12" s="212" t="s">
        <v>409</v>
      </c>
      <c r="C12" s="213" t="s">
        <v>196</v>
      </c>
      <c r="D12" s="365">
        <v>12</v>
      </c>
      <c r="E12" s="366">
        <v>3350000</v>
      </c>
      <c r="F12" s="214" t="s">
        <v>31</v>
      </c>
      <c r="G12" s="213" t="s">
        <v>25</v>
      </c>
      <c r="H12" s="213" t="s">
        <v>194</v>
      </c>
      <c r="I12" s="46"/>
    </row>
    <row r="13" spans="1:9" ht="30" x14ac:dyDescent="0.25">
      <c r="A13" s="198"/>
      <c r="B13" s="212" t="s">
        <v>410</v>
      </c>
      <c r="C13" s="213" t="s">
        <v>197</v>
      </c>
      <c r="D13" s="365">
        <v>12</v>
      </c>
      <c r="E13" s="366">
        <v>500000</v>
      </c>
      <c r="F13" s="214" t="s">
        <v>31</v>
      </c>
      <c r="G13" s="213" t="s">
        <v>25</v>
      </c>
      <c r="H13" s="213" t="s">
        <v>194</v>
      </c>
      <c r="I13" s="46"/>
    </row>
    <row r="14" spans="1:9" ht="27.75" customHeight="1" x14ac:dyDescent="0.25">
      <c r="A14" s="198"/>
      <c r="B14" s="212" t="s">
        <v>411</v>
      </c>
      <c r="C14" s="213" t="s">
        <v>372</v>
      </c>
      <c r="D14" s="365">
        <v>12</v>
      </c>
      <c r="E14" s="366">
        <v>3451772</v>
      </c>
      <c r="F14" s="214" t="s">
        <v>31</v>
      </c>
      <c r="G14" s="213" t="s">
        <v>25</v>
      </c>
      <c r="H14" s="213" t="s">
        <v>194</v>
      </c>
      <c r="I14" s="46"/>
    </row>
    <row r="15" spans="1:9" ht="60" x14ac:dyDescent="0.25">
      <c r="A15" s="198"/>
      <c r="B15" s="212" t="s">
        <v>198</v>
      </c>
      <c r="C15" s="213" t="s">
        <v>355</v>
      </c>
      <c r="D15" s="365" t="s">
        <v>93</v>
      </c>
      <c r="E15" s="366">
        <v>49850000</v>
      </c>
      <c r="F15" s="214" t="s">
        <v>31</v>
      </c>
      <c r="G15" s="213" t="s">
        <v>25</v>
      </c>
      <c r="H15" s="213" t="s">
        <v>194</v>
      </c>
      <c r="I15" s="46"/>
    </row>
    <row r="16" spans="1:9" ht="47.25" customHeight="1" x14ac:dyDescent="0.25">
      <c r="A16" s="198"/>
      <c r="B16" s="212" t="s">
        <v>32</v>
      </c>
      <c r="C16" s="213" t="s">
        <v>62</v>
      </c>
      <c r="D16" s="365" t="s">
        <v>356</v>
      </c>
      <c r="E16" s="366">
        <v>21902616.82</v>
      </c>
      <c r="F16" s="214" t="s">
        <v>31</v>
      </c>
      <c r="G16" s="213" t="s">
        <v>25</v>
      </c>
      <c r="H16" s="213" t="s">
        <v>194</v>
      </c>
      <c r="I16" s="46"/>
    </row>
    <row r="17" spans="1:9" ht="30" x14ac:dyDescent="0.25">
      <c r="A17" s="198"/>
      <c r="B17" s="212" t="s">
        <v>200</v>
      </c>
      <c r="C17" s="213" t="s">
        <v>199</v>
      </c>
      <c r="D17" s="365" t="s">
        <v>201</v>
      </c>
      <c r="E17" s="366">
        <v>11900000</v>
      </c>
      <c r="F17" s="214" t="s">
        <v>31</v>
      </c>
      <c r="G17" s="213" t="s">
        <v>25</v>
      </c>
      <c r="H17" s="213" t="s">
        <v>194</v>
      </c>
      <c r="I17" s="46"/>
    </row>
    <row r="18" spans="1:9" ht="25.5" x14ac:dyDescent="0.25">
      <c r="A18" s="198"/>
      <c r="B18" s="212" t="s">
        <v>314</v>
      </c>
      <c r="C18" s="213" t="s">
        <v>315</v>
      </c>
      <c r="D18" s="365" t="s">
        <v>313</v>
      </c>
      <c r="E18" s="366">
        <v>8000000</v>
      </c>
      <c r="F18" s="214" t="s">
        <v>26</v>
      </c>
      <c r="G18" s="213" t="s">
        <v>28</v>
      </c>
      <c r="H18" s="213" t="s">
        <v>194</v>
      </c>
      <c r="I18" s="46"/>
    </row>
    <row r="19" spans="1:9" ht="30" x14ac:dyDescent="0.25">
      <c r="A19" s="198"/>
      <c r="B19" s="212" t="s">
        <v>203</v>
      </c>
      <c r="C19" s="213" t="s">
        <v>34</v>
      </c>
      <c r="D19" s="365" t="s">
        <v>356</v>
      </c>
      <c r="E19" s="366">
        <v>26000000</v>
      </c>
      <c r="F19" s="214" t="s">
        <v>31</v>
      </c>
      <c r="G19" s="213" t="s">
        <v>25</v>
      </c>
      <c r="H19" s="213" t="s">
        <v>194</v>
      </c>
      <c r="I19" s="46"/>
    </row>
    <row r="20" spans="1:9" ht="30" x14ac:dyDescent="0.25">
      <c r="A20" s="198"/>
      <c r="B20" s="212" t="s">
        <v>205</v>
      </c>
      <c r="C20" s="213" t="s">
        <v>204</v>
      </c>
      <c r="D20" s="365" t="s">
        <v>139</v>
      </c>
      <c r="E20" s="366">
        <v>15900000</v>
      </c>
      <c r="F20" s="214" t="s">
        <v>31</v>
      </c>
      <c r="G20" s="213" t="s">
        <v>186</v>
      </c>
      <c r="H20" s="213" t="s">
        <v>194</v>
      </c>
      <c r="I20" s="46"/>
    </row>
    <row r="21" spans="1:9" ht="58.5" customHeight="1" x14ac:dyDescent="0.25">
      <c r="A21" s="198"/>
      <c r="B21" s="212" t="s">
        <v>319</v>
      </c>
      <c r="C21" s="213" t="s">
        <v>322</v>
      </c>
      <c r="D21" s="365" t="s">
        <v>316</v>
      </c>
      <c r="E21" s="366">
        <v>15000000</v>
      </c>
      <c r="F21" s="214" t="s">
        <v>26</v>
      </c>
      <c r="G21" s="213" t="s">
        <v>28</v>
      </c>
      <c r="H21" s="213" t="s">
        <v>194</v>
      </c>
      <c r="I21" s="46"/>
    </row>
    <row r="22" spans="1:9" ht="30" x14ac:dyDescent="0.25">
      <c r="A22" s="198"/>
      <c r="B22" s="212" t="s">
        <v>320</v>
      </c>
      <c r="C22" s="213" t="s">
        <v>323</v>
      </c>
      <c r="D22" s="365" t="s">
        <v>317</v>
      </c>
      <c r="E22" s="366">
        <v>28664653.010000002</v>
      </c>
      <c r="F22" s="214" t="s">
        <v>33</v>
      </c>
      <c r="G22" s="213" t="s">
        <v>28</v>
      </c>
      <c r="H22" s="213" t="s">
        <v>194</v>
      </c>
      <c r="I22" s="46"/>
    </row>
    <row r="23" spans="1:9" ht="45" x14ac:dyDescent="0.25">
      <c r="A23" s="198"/>
      <c r="B23" s="212" t="s">
        <v>321</v>
      </c>
      <c r="C23" s="213" t="s">
        <v>324</v>
      </c>
      <c r="D23" s="365" t="s">
        <v>318</v>
      </c>
      <c r="E23" s="366">
        <v>20000000</v>
      </c>
      <c r="F23" s="214" t="s">
        <v>33</v>
      </c>
      <c r="G23" s="213" t="s">
        <v>28</v>
      </c>
      <c r="H23" s="213" t="s">
        <v>194</v>
      </c>
      <c r="I23" s="46"/>
    </row>
    <row r="24" spans="1:9" ht="60" x14ac:dyDescent="0.25">
      <c r="A24" s="198"/>
      <c r="B24" s="212" t="s">
        <v>206</v>
      </c>
      <c r="C24" s="213" t="s">
        <v>58</v>
      </c>
      <c r="D24" s="365">
        <v>2</v>
      </c>
      <c r="E24" s="366">
        <v>2000000</v>
      </c>
      <c r="F24" s="214" t="s">
        <v>127</v>
      </c>
      <c r="G24" s="213" t="s">
        <v>25</v>
      </c>
      <c r="H24" s="213" t="s">
        <v>194</v>
      </c>
      <c r="I24" s="46"/>
    </row>
    <row r="25" spans="1:9" ht="45" x14ac:dyDescent="0.25">
      <c r="A25" s="198"/>
      <c r="B25" s="212" t="s">
        <v>207</v>
      </c>
      <c r="C25" s="213" t="s">
        <v>357</v>
      </c>
      <c r="D25" s="365" t="s">
        <v>70</v>
      </c>
      <c r="E25" s="366">
        <v>16000000</v>
      </c>
      <c r="F25" s="214" t="s">
        <v>31</v>
      </c>
      <c r="G25" s="213" t="s">
        <v>25</v>
      </c>
      <c r="H25" s="213" t="s">
        <v>194</v>
      </c>
      <c r="I25" s="46"/>
    </row>
    <row r="26" spans="1:9" ht="38.25" customHeight="1" x14ac:dyDescent="0.25">
      <c r="A26" s="198"/>
      <c r="B26" s="212" t="s">
        <v>208</v>
      </c>
      <c r="C26" s="213" t="s">
        <v>71</v>
      </c>
      <c r="D26" s="365" t="s">
        <v>225</v>
      </c>
      <c r="E26" s="366">
        <f>14000000+262000000</f>
        <v>276000000</v>
      </c>
      <c r="F26" s="214" t="s">
        <v>72</v>
      </c>
      <c r="G26" s="213" t="s">
        <v>186</v>
      </c>
      <c r="H26" s="213" t="s">
        <v>194</v>
      </c>
      <c r="I26" s="46"/>
    </row>
    <row r="27" spans="1:9" ht="53.25" customHeight="1" x14ac:dyDescent="0.25">
      <c r="A27" s="198"/>
      <c r="B27" s="212" t="s">
        <v>209</v>
      </c>
      <c r="C27" s="213" t="s">
        <v>202</v>
      </c>
      <c r="D27" s="365" t="s">
        <v>325</v>
      </c>
      <c r="E27" s="366">
        <f>51922760.04</f>
        <v>51922760.039999999</v>
      </c>
      <c r="F27" s="214" t="s">
        <v>31</v>
      </c>
      <c r="G27" s="213" t="s">
        <v>186</v>
      </c>
      <c r="H27" s="213" t="s">
        <v>133</v>
      </c>
      <c r="I27" s="46"/>
    </row>
    <row r="28" spans="1:9" s="142" customFormat="1" ht="27.75" customHeight="1" x14ac:dyDescent="0.25">
      <c r="A28" s="198"/>
      <c r="B28" s="215"/>
      <c r="C28" s="216" t="s">
        <v>101</v>
      </c>
      <c r="D28" s="216"/>
      <c r="E28" s="217">
        <f>SUM(E10:E27)</f>
        <v>724305115.94999993</v>
      </c>
      <c r="F28" s="218"/>
      <c r="G28" s="218"/>
      <c r="H28" s="219"/>
      <c r="I28" s="219"/>
    </row>
    <row r="29" spans="1:9" s="142" customFormat="1" ht="20.25" customHeight="1" x14ac:dyDescent="0.25">
      <c r="A29" s="198"/>
      <c r="B29" s="220"/>
      <c r="C29" s="221"/>
      <c r="D29" s="222"/>
      <c r="E29" s="223"/>
      <c r="F29" s="221"/>
      <c r="G29" s="221"/>
      <c r="H29" s="224"/>
      <c r="I29" s="224"/>
    </row>
    <row r="30" spans="1:9" ht="46.5" customHeight="1" x14ac:dyDescent="0.25">
      <c r="A30" s="198"/>
      <c r="B30" s="225" t="s">
        <v>294</v>
      </c>
      <c r="C30" s="226" t="s">
        <v>302</v>
      </c>
      <c r="D30" s="226" t="s">
        <v>308</v>
      </c>
      <c r="E30" s="227">
        <v>54000000</v>
      </c>
      <c r="F30" s="228" t="s">
        <v>33</v>
      </c>
      <c r="G30" s="228" t="s">
        <v>27</v>
      </c>
      <c r="H30" s="228" t="s">
        <v>138</v>
      </c>
      <c r="I30" s="229" t="s">
        <v>412</v>
      </c>
    </row>
    <row r="31" spans="1:9" ht="41.25" customHeight="1" x14ac:dyDescent="0.25">
      <c r="A31" s="198"/>
      <c r="B31" s="230" t="s">
        <v>295</v>
      </c>
      <c r="C31" s="226" t="s">
        <v>303</v>
      </c>
      <c r="D31" s="226" t="s">
        <v>94</v>
      </c>
      <c r="E31" s="227">
        <v>60000000</v>
      </c>
      <c r="F31" s="228" t="s">
        <v>33</v>
      </c>
      <c r="G31" s="228" t="s">
        <v>27</v>
      </c>
      <c r="H31" s="228" t="s">
        <v>138</v>
      </c>
      <c r="I31" s="229"/>
    </row>
    <row r="32" spans="1:9" ht="45" customHeight="1" x14ac:dyDescent="0.25">
      <c r="A32" s="198"/>
      <c r="B32" s="225" t="s">
        <v>296</v>
      </c>
      <c r="C32" s="226" t="s">
        <v>304</v>
      </c>
      <c r="D32" s="226" t="s">
        <v>309</v>
      </c>
      <c r="E32" s="227">
        <v>30000000</v>
      </c>
      <c r="F32" s="228" t="s">
        <v>33</v>
      </c>
      <c r="G32" s="228" t="s">
        <v>27</v>
      </c>
      <c r="H32" s="228" t="s">
        <v>138</v>
      </c>
      <c r="I32" s="229"/>
    </row>
    <row r="33" spans="1:9" ht="30" customHeight="1" x14ac:dyDescent="0.25">
      <c r="A33" s="198"/>
      <c r="B33" s="225" t="s">
        <v>297</v>
      </c>
      <c r="C33" s="226" t="s">
        <v>305</v>
      </c>
      <c r="D33" s="226" t="s">
        <v>310</v>
      </c>
      <c r="E33" s="227">
        <v>5500000</v>
      </c>
      <c r="F33" s="228" t="s">
        <v>33</v>
      </c>
      <c r="G33" s="228" t="s">
        <v>27</v>
      </c>
      <c r="H33" s="228" t="s">
        <v>138</v>
      </c>
      <c r="I33" s="229"/>
    </row>
    <row r="34" spans="1:9" ht="51.75" customHeight="1" x14ac:dyDescent="0.25">
      <c r="A34" s="198"/>
      <c r="B34" s="225" t="s">
        <v>298</v>
      </c>
      <c r="C34" s="226" t="s">
        <v>301</v>
      </c>
      <c r="D34" s="226" t="s">
        <v>311</v>
      </c>
      <c r="E34" s="227">
        <v>45300000</v>
      </c>
      <c r="F34" s="228" t="s">
        <v>33</v>
      </c>
      <c r="G34" s="228" t="s">
        <v>27</v>
      </c>
      <c r="H34" s="228" t="s">
        <v>138</v>
      </c>
      <c r="I34" s="229"/>
    </row>
    <row r="35" spans="1:9" ht="43.5" customHeight="1" x14ac:dyDescent="0.25">
      <c r="A35" s="198"/>
      <c r="B35" s="225" t="s">
        <v>299</v>
      </c>
      <c r="C35" s="226" t="s">
        <v>306</v>
      </c>
      <c r="D35" s="226" t="s">
        <v>312</v>
      </c>
      <c r="E35" s="227">
        <v>55000000</v>
      </c>
      <c r="F35" s="228" t="s">
        <v>33</v>
      </c>
      <c r="G35" s="228" t="s">
        <v>27</v>
      </c>
      <c r="H35" s="228" t="s">
        <v>138</v>
      </c>
      <c r="I35" s="229"/>
    </row>
    <row r="36" spans="1:9" ht="30.75" customHeight="1" x14ac:dyDescent="0.25">
      <c r="A36" s="198"/>
      <c r="B36" s="225" t="s">
        <v>300</v>
      </c>
      <c r="C36" s="226" t="s">
        <v>307</v>
      </c>
      <c r="D36" s="226" t="s">
        <v>313</v>
      </c>
      <c r="E36" s="227">
        <v>10000000</v>
      </c>
      <c r="F36" s="228" t="s">
        <v>33</v>
      </c>
      <c r="G36" s="228" t="s">
        <v>27</v>
      </c>
      <c r="H36" s="228" t="s">
        <v>138</v>
      </c>
      <c r="I36" s="229"/>
    </row>
    <row r="37" spans="1:9" ht="32.25" customHeight="1" x14ac:dyDescent="0.25">
      <c r="A37" s="85"/>
      <c r="B37" s="231" t="s">
        <v>102</v>
      </c>
      <c r="C37" s="232"/>
      <c r="D37" s="233"/>
      <c r="E37" s="234">
        <f>SUM(E30:E36)</f>
        <v>259800000</v>
      </c>
      <c r="F37" s="235"/>
      <c r="G37" s="236"/>
      <c r="H37" s="237"/>
      <c r="I37" s="238"/>
    </row>
    <row r="38" spans="1:9" ht="45" customHeight="1" x14ac:dyDescent="0.25">
      <c r="A38" s="198"/>
      <c r="B38" s="239"/>
      <c r="C38" s="240" t="s">
        <v>96</v>
      </c>
      <c r="D38" s="241"/>
      <c r="E38" s="242">
        <f>E28+E37</f>
        <v>984105115.94999993</v>
      </c>
      <c r="F38" s="136" t="s">
        <v>95</v>
      </c>
      <c r="G38" s="137"/>
      <c r="H38" s="243"/>
      <c r="I38" s="244"/>
    </row>
    <row r="39" spans="1:9" ht="24.75" customHeight="1" x14ac:dyDescent="0.25">
      <c r="A39" s="371"/>
      <c r="B39" s="372"/>
      <c r="C39" s="372"/>
      <c r="D39" s="372"/>
      <c r="E39" s="372"/>
      <c r="F39" s="372"/>
      <c r="G39" s="372"/>
      <c r="H39" s="373"/>
      <c r="I39" s="373"/>
    </row>
    <row r="40" spans="1:9" ht="27" customHeight="1" x14ac:dyDescent="0.25">
      <c r="A40" s="85"/>
      <c r="B40" s="245" t="s">
        <v>413</v>
      </c>
      <c r="C40" s="245"/>
      <c r="D40" s="245"/>
      <c r="E40" s="245"/>
      <c r="F40" s="245"/>
      <c r="G40" s="245"/>
      <c r="H40" s="245"/>
      <c r="I40" s="245"/>
    </row>
    <row r="41" spans="1:9" ht="51" x14ac:dyDescent="0.25">
      <c r="A41" s="85"/>
      <c r="B41" s="246" t="s">
        <v>100</v>
      </c>
      <c r="C41" s="247" t="s">
        <v>160</v>
      </c>
      <c r="D41" s="248" t="s">
        <v>103</v>
      </c>
      <c r="E41" s="249">
        <v>14459555</v>
      </c>
      <c r="F41" s="250" t="s">
        <v>104</v>
      </c>
      <c r="G41" s="250" t="s">
        <v>105</v>
      </c>
      <c r="H41" s="251" t="s">
        <v>69</v>
      </c>
      <c r="I41" s="55" t="s">
        <v>414</v>
      </c>
    </row>
    <row r="42" spans="1:9" ht="45" customHeight="1" x14ac:dyDescent="0.25">
      <c r="A42" s="85"/>
      <c r="B42" s="246" t="s">
        <v>100</v>
      </c>
      <c r="C42" s="247" t="s">
        <v>161</v>
      </c>
      <c r="D42" s="252" t="s">
        <v>103</v>
      </c>
      <c r="E42" s="253">
        <v>3500000</v>
      </c>
      <c r="F42" s="250" t="s">
        <v>104</v>
      </c>
      <c r="G42" s="250" t="s">
        <v>105</v>
      </c>
      <c r="H42" s="251" t="s">
        <v>69</v>
      </c>
      <c r="I42" s="55"/>
    </row>
    <row r="43" spans="1:9" ht="76.5" x14ac:dyDescent="0.25">
      <c r="A43" s="85"/>
      <c r="B43" s="246" t="s">
        <v>100</v>
      </c>
      <c r="C43" s="247" t="s">
        <v>143</v>
      </c>
      <c r="D43" s="248" t="s">
        <v>144</v>
      </c>
      <c r="E43" s="249">
        <v>4250000</v>
      </c>
      <c r="F43" s="250" t="s">
        <v>106</v>
      </c>
      <c r="G43" s="250" t="s">
        <v>107</v>
      </c>
      <c r="H43" s="251" t="s">
        <v>69</v>
      </c>
      <c r="I43" s="254" t="s">
        <v>415</v>
      </c>
    </row>
    <row r="44" spans="1:9" ht="45" customHeight="1" x14ac:dyDescent="0.25">
      <c r="A44" s="85"/>
      <c r="B44" s="246" t="s">
        <v>100</v>
      </c>
      <c r="C44" s="247" t="s">
        <v>134</v>
      </c>
      <c r="D44" s="248">
        <v>12</v>
      </c>
      <c r="E44" s="249">
        <v>1500000</v>
      </c>
      <c r="F44" s="250" t="s">
        <v>104</v>
      </c>
      <c r="G44" s="250" t="s">
        <v>105</v>
      </c>
      <c r="H44" s="251" t="s">
        <v>69</v>
      </c>
      <c r="I44" s="255" t="s">
        <v>414</v>
      </c>
    </row>
    <row r="45" spans="1:9" ht="45" customHeight="1" x14ac:dyDescent="0.25">
      <c r="A45" s="85"/>
      <c r="B45" s="246" t="s">
        <v>100</v>
      </c>
      <c r="C45" s="247" t="s">
        <v>251</v>
      </c>
      <c r="D45" s="248">
        <v>4</v>
      </c>
      <c r="E45" s="249">
        <v>650000</v>
      </c>
      <c r="F45" s="250" t="s">
        <v>104</v>
      </c>
      <c r="G45" s="250" t="s">
        <v>105</v>
      </c>
      <c r="H45" s="251" t="s">
        <v>69</v>
      </c>
      <c r="I45" s="256"/>
    </row>
    <row r="46" spans="1:9" ht="40.5" customHeight="1" x14ac:dyDescent="0.25">
      <c r="A46" s="85"/>
      <c r="B46" s="246" t="s">
        <v>100</v>
      </c>
      <c r="C46" s="247" t="s">
        <v>108</v>
      </c>
      <c r="D46" s="252" t="s">
        <v>109</v>
      </c>
      <c r="E46" s="253">
        <v>200000</v>
      </c>
      <c r="F46" s="250" t="s">
        <v>110</v>
      </c>
      <c r="G46" s="250" t="s">
        <v>107</v>
      </c>
      <c r="H46" s="251" t="s">
        <v>69</v>
      </c>
      <c r="I46" s="256"/>
    </row>
    <row r="47" spans="1:9" ht="45" customHeight="1" x14ac:dyDescent="0.25">
      <c r="A47" s="85"/>
      <c r="B47" s="246" t="s">
        <v>100</v>
      </c>
      <c r="C47" s="247" t="s">
        <v>162</v>
      </c>
      <c r="D47" s="252" t="s">
        <v>163</v>
      </c>
      <c r="E47" s="253">
        <v>3000000</v>
      </c>
      <c r="F47" s="250" t="s">
        <v>104</v>
      </c>
      <c r="G47" s="250" t="s">
        <v>105</v>
      </c>
      <c r="H47" s="251" t="s">
        <v>69</v>
      </c>
      <c r="I47" s="257"/>
    </row>
    <row r="48" spans="1:9" ht="45" customHeight="1" x14ac:dyDescent="0.25">
      <c r="A48" s="85"/>
      <c r="B48" s="246" t="s">
        <v>100</v>
      </c>
      <c r="C48" s="247" t="s">
        <v>111</v>
      </c>
      <c r="D48" s="252" t="s">
        <v>112</v>
      </c>
      <c r="E48" s="253">
        <v>1500000</v>
      </c>
      <c r="F48" s="250" t="s">
        <v>104</v>
      </c>
      <c r="G48" s="250" t="s">
        <v>105</v>
      </c>
      <c r="H48" s="251" t="s">
        <v>69</v>
      </c>
      <c r="I48" s="258" t="s">
        <v>416</v>
      </c>
    </row>
    <row r="49" spans="1:9" ht="45" customHeight="1" x14ac:dyDescent="0.25">
      <c r="A49" s="85"/>
      <c r="B49" s="246" t="s">
        <v>100</v>
      </c>
      <c r="C49" s="247" t="s">
        <v>113</v>
      </c>
      <c r="D49" s="252">
        <v>4</v>
      </c>
      <c r="E49" s="253">
        <v>2750000</v>
      </c>
      <c r="F49" s="250" t="s">
        <v>104</v>
      </c>
      <c r="G49" s="250" t="s">
        <v>107</v>
      </c>
      <c r="H49" s="251" t="s">
        <v>69</v>
      </c>
      <c r="I49" s="259"/>
    </row>
    <row r="50" spans="1:9" ht="38.25" customHeight="1" x14ac:dyDescent="0.25">
      <c r="A50" s="85"/>
      <c r="B50" s="246" t="s">
        <v>100</v>
      </c>
      <c r="C50" s="247" t="s">
        <v>252</v>
      </c>
      <c r="D50" s="252">
        <v>1</v>
      </c>
      <c r="E50" s="253">
        <v>250000</v>
      </c>
      <c r="F50" s="250" t="s">
        <v>104</v>
      </c>
      <c r="G50" s="250" t="s">
        <v>107</v>
      </c>
      <c r="H50" s="251" t="s">
        <v>69</v>
      </c>
      <c r="I50" s="259"/>
    </row>
    <row r="51" spans="1:9" ht="45" customHeight="1" x14ac:dyDescent="0.25">
      <c r="A51" s="85"/>
      <c r="B51" s="246" t="s">
        <v>100</v>
      </c>
      <c r="C51" s="247" t="s">
        <v>135</v>
      </c>
      <c r="D51" s="252" t="s">
        <v>114</v>
      </c>
      <c r="E51" s="253">
        <v>3076345</v>
      </c>
      <c r="F51" s="250" t="s">
        <v>104</v>
      </c>
      <c r="G51" s="250" t="s">
        <v>107</v>
      </c>
      <c r="H51" s="251" t="s">
        <v>69</v>
      </c>
      <c r="I51" s="259"/>
    </row>
    <row r="52" spans="1:9" s="19" customFormat="1" ht="34.5" customHeight="1" x14ac:dyDescent="0.25">
      <c r="A52" s="17"/>
      <c r="B52" s="246" t="s">
        <v>100</v>
      </c>
      <c r="C52" s="247" t="s">
        <v>115</v>
      </c>
      <c r="D52" s="252" t="s">
        <v>253</v>
      </c>
      <c r="E52" s="253">
        <v>5500000</v>
      </c>
      <c r="F52" s="250" t="s">
        <v>104</v>
      </c>
      <c r="G52" s="250" t="s">
        <v>107</v>
      </c>
      <c r="H52" s="251" t="s">
        <v>69</v>
      </c>
      <c r="I52" s="260"/>
    </row>
    <row r="53" spans="1:9" ht="45" customHeight="1" x14ac:dyDescent="0.25">
      <c r="A53" s="85"/>
      <c r="B53" s="246" t="s">
        <v>100</v>
      </c>
      <c r="C53" s="261" t="s">
        <v>145</v>
      </c>
      <c r="D53" s="248" t="s">
        <v>103</v>
      </c>
      <c r="E53" s="249">
        <v>6500000</v>
      </c>
      <c r="F53" s="250" t="s">
        <v>104</v>
      </c>
      <c r="G53" s="250" t="s">
        <v>105</v>
      </c>
      <c r="H53" s="251" t="s">
        <v>69</v>
      </c>
      <c r="I53" s="262" t="s">
        <v>417</v>
      </c>
    </row>
    <row r="54" spans="1:9" ht="36.75" customHeight="1" x14ac:dyDescent="0.25">
      <c r="A54" s="85"/>
      <c r="B54" s="246" t="s">
        <v>99</v>
      </c>
      <c r="C54" s="261" t="s">
        <v>254</v>
      </c>
      <c r="D54" s="218">
        <v>1</v>
      </c>
      <c r="E54" s="249">
        <v>145000000</v>
      </c>
      <c r="F54" s="250" t="s">
        <v>255</v>
      </c>
      <c r="G54" s="250" t="s">
        <v>147</v>
      </c>
      <c r="H54" s="251" t="s">
        <v>69</v>
      </c>
      <c r="I54" s="262"/>
    </row>
    <row r="55" spans="1:9" ht="36.75" customHeight="1" x14ac:dyDescent="0.25">
      <c r="A55" s="85"/>
      <c r="B55" s="263" t="s">
        <v>99</v>
      </c>
      <c r="C55" s="261" t="s">
        <v>256</v>
      </c>
      <c r="D55" s="218" t="s">
        <v>166</v>
      </c>
      <c r="E55" s="249">
        <v>9500000</v>
      </c>
      <c r="F55" s="250" t="s">
        <v>146</v>
      </c>
      <c r="G55" s="250" t="s">
        <v>147</v>
      </c>
      <c r="H55" s="251" t="s">
        <v>69</v>
      </c>
      <c r="I55" s="55" t="s">
        <v>418</v>
      </c>
    </row>
    <row r="56" spans="1:9" s="264" customFormat="1" ht="27" customHeight="1" x14ac:dyDescent="0.25">
      <c r="B56" s="212" t="s">
        <v>99</v>
      </c>
      <c r="C56" s="265" t="s">
        <v>257</v>
      </c>
      <c r="D56" s="254" t="s">
        <v>258</v>
      </c>
      <c r="E56" s="266">
        <v>9500000</v>
      </c>
      <c r="F56" s="214" t="s">
        <v>146</v>
      </c>
      <c r="G56" s="214" t="s">
        <v>147</v>
      </c>
      <c r="H56" s="267" t="s">
        <v>69</v>
      </c>
      <c r="I56" s="55"/>
    </row>
    <row r="57" spans="1:9" ht="37.5" customHeight="1" x14ac:dyDescent="0.25">
      <c r="A57" s="85"/>
      <c r="B57" s="246" t="s">
        <v>99</v>
      </c>
      <c r="C57" s="261" t="s">
        <v>259</v>
      </c>
      <c r="D57" s="218" t="s">
        <v>260</v>
      </c>
      <c r="E57" s="249">
        <v>25000000</v>
      </c>
      <c r="F57" s="250" t="s">
        <v>146</v>
      </c>
      <c r="G57" s="250" t="s">
        <v>107</v>
      </c>
      <c r="H57" s="251" t="s">
        <v>69</v>
      </c>
      <c r="I57" s="55"/>
    </row>
    <row r="58" spans="1:9" ht="25.5" x14ac:dyDescent="0.25">
      <c r="A58" s="85"/>
      <c r="B58" s="246" t="s">
        <v>99</v>
      </c>
      <c r="C58" s="261" t="s">
        <v>261</v>
      </c>
      <c r="D58" s="218" t="s">
        <v>262</v>
      </c>
      <c r="E58" s="249">
        <v>18500000</v>
      </c>
      <c r="F58" s="250" t="s">
        <v>148</v>
      </c>
      <c r="G58" s="250" t="s">
        <v>107</v>
      </c>
      <c r="H58" s="251" t="s">
        <v>69</v>
      </c>
      <c r="I58" s="55"/>
    </row>
    <row r="59" spans="1:9" ht="36.75" customHeight="1" x14ac:dyDescent="0.25">
      <c r="A59" s="85"/>
      <c r="B59" s="246" t="s">
        <v>99</v>
      </c>
      <c r="C59" s="261" t="s">
        <v>263</v>
      </c>
      <c r="D59" s="218" t="s">
        <v>264</v>
      </c>
      <c r="E59" s="249">
        <v>24000000</v>
      </c>
      <c r="F59" s="250" t="s">
        <v>146</v>
      </c>
      <c r="G59" s="250" t="s">
        <v>107</v>
      </c>
      <c r="H59" s="251" t="s">
        <v>69</v>
      </c>
      <c r="I59" s="55"/>
    </row>
    <row r="60" spans="1:9" ht="43.5" customHeight="1" x14ac:dyDescent="0.25">
      <c r="A60" s="85"/>
      <c r="B60" s="246" t="s">
        <v>99</v>
      </c>
      <c r="C60" s="261" t="s">
        <v>265</v>
      </c>
      <c r="D60" s="218" t="s">
        <v>266</v>
      </c>
      <c r="E60" s="249">
        <v>4000000</v>
      </c>
      <c r="F60" s="250" t="s">
        <v>146</v>
      </c>
      <c r="G60" s="250" t="s">
        <v>107</v>
      </c>
      <c r="H60" s="251" t="s">
        <v>69</v>
      </c>
      <c r="I60" s="55"/>
    </row>
    <row r="61" spans="1:9" ht="33.75" customHeight="1" x14ac:dyDescent="0.25">
      <c r="A61" s="85"/>
      <c r="B61" s="246" t="s">
        <v>99</v>
      </c>
      <c r="C61" s="261" t="s">
        <v>271</v>
      </c>
      <c r="D61" s="218" t="s">
        <v>266</v>
      </c>
      <c r="E61" s="249">
        <v>4000000</v>
      </c>
      <c r="F61" s="250" t="s">
        <v>146</v>
      </c>
      <c r="G61" s="250" t="s">
        <v>107</v>
      </c>
      <c r="H61" s="251" t="s">
        <v>69</v>
      </c>
      <c r="I61" s="55"/>
    </row>
    <row r="62" spans="1:9" ht="33.75" customHeight="1" x14ac:dyDescent="0.25">
      <c r="A62" s="85"/>
      <c r="B62" s="246" t="s">
        <v>99</v>
      </c>
      <c r="C62" s="261" t="s">
        <v>272</v>
      </c>
      <c r="D62" s="218">
        <v>50</v>
      </c>
      <c r="E62" s="249">
        <v>1000000</v>
      </c>
      <c r="F62" s="250" t="s">
        <v>146</v>
      </c>
      <c r="G62" s="250" t="s">
        <v>107</v>
      </c>
      <c r="H62" s="251" t="s">
        <v>267</v>
      </c>
      <c r="I62" s="55"/>
    </row>
    <row r="63" spans="1:9" ht="48" customHeight="1" x14ac:dyDescent="0.25">
      <c r="A63" s="85"/>
      <c r="B63" s="246" t="s">
        <v>99</v>
      </c>
      <c r="C63" s="261" t="s">
        <v>273</v>
      </c>
      <c r="D63" s="218" t="s">
        <v>278</v>
      </c>
      <c r="E63" s="249">
        <v>18225780</v>
      </c>
      <c r="F63" s="250" t="s">
        <v>167</v>
      </c>
      <c r="G63" s="250" t="s">
        <v>107</v>
      </c>
      <c r="H63" s="251" t="s">
        <v>268</v>
      </c>
      <c r="I63" s="55"/>
    </row>
    <row r="64" spans="1:9" ht="33.75" customHeight="1" x14ac:dyDescent="0.25">
      <c r="A64" s="85"/>
      <c r="B64" s="246" t="s">
        <v>99</v>
      </c>
      <c r="C64" s="261" t="s">
        <v>274</v>
      </c>
      <c r="D64" s="218">
        <v>50</v>
      </c>
      <c r="E64" s="249">
        <v>1000000</v>
      </c>
      <c r="F64" s="250" t="s">
        <v>167</v>
      </c>
      <c r="G64" s="250" t="s">
        <v>107</v>
      </c>
      <c r="H64" s="251" t="s">
        <v>269</v>
      </c>
      <c r="I64" s="55"/>
    </row>
    <row r="65" spans="1:9" ht="33.75" customHeight="1" x14ac:dyDescent="0.25">
      <c r="A65" s="85"/>
      <c r="B65" s="246" t="s">
        <v>99</v>
      </c>
      <c r="C65" s="261" t="s">
        <v>275</v>
      </c>
      <c r="D65" s="218" t="s">
        <v>279</v>
      </c>
      <c r="E65" s="249">
        <v>11000000</v>
      </c>
      <c r="F65" s="250" t="s">
        <v>167</v>
      </c>
      <c r="G65" s="250" t="s">
        <v>107</v>
      </c>
      <c r="H65" s="251" t="s">
        <v>270</v>
      </c>
      <c r="I65" s="55"/>
    </row>
    <row r="66" spans="1:9" ht="29.25" customHeight="1" x14ac:dyDescent="0.25">
      <c r="A66" s="85"/>
      <c r="B66" s="246" t="s">
        <v>99</v>
      </c>
      <c r="C66" s="261" t="s">
        <v>276</v>
      </c>
      <c r="D66" s="218" t="s">
        <v>280</v>
      </c>
      <c r="E66" s="249">
        <v>6000000</v>
      </c>
      <c r="F66" s="250" t="s">
        <v>167</v>
      </c>
      <c r="G66" s="250" t="s">
        <v>107</v>
      </c>
      <c r="H66" s="251" t="s">
        <v>69</v>
      </c>
      <c r="I66" s="55"/>
    </row>
    <row r="67" spans="1:9" ht="36" customHeight="1" x14ac:dyDescent="0.25">
      <c r="A67" s="85"/>
      <c r="B67" s="246" t="s">
        <v>99</v>
      </c>
      <c r="C67" s="261" t="s">
        <v>277</v>
      </c>
      <c r="D67" s="218" t="s">
        <v>281</v>
      </c>
      <c r="E67" s="249">
        <v>12000000</v>
      </c>
      <c r="F67" s="250" t="s">
        <v>167</v>
      </c>
      <c r="G67" s="250" t="s">
        <v>107</v>
      </c>
      <c r="H67" s="251" t="s">
        <v>69</v>
      </c>
      <c r="I67" s="55"/>
    </row>
    <row r="68" spans="1:9" ht="36" customHeight="1" x14ac:dyDescent="0.25">
      <c r="A68" s="85"/>
      <c r="B68" s="246" t="s">
        <v>99</v>
      </c>
      <c r="C68" s="268" t="s">
        <v>282</v>
      </c>
      <c r="D68" s="269" t="s">
        <v>260</v>
      </c>
      <c r="E68" s="270">
        <v>1000000</v>
      </c>
      <c r="F68" s="250" t="s">
        <v>167</v>
      </c>
      <c r="G68" s="250" t="s">
        <v>107</v>
      </c>
      <c r="H68" s="251" t="s">
        <v>267</v>
      </c>
      <c r="I68" s="255"/>
    </row>
    <row r="69" spans="1:9" ht="36" customHeight="1" x14ac:dyDescent="0.25">
      <c r="A69" s="85"/>
      <c r="B69" s="246" t="s">
        <v>99</v>
      </c>
      <c r="C69" s="268" t="s">
        <v>283</v>
      </c>
      <c r="D69" s="269" t="s">
        <v>165</v>
      </c>
      <c r="E69" s="270">
        <v>11000000</v>
      </c>
      <c r="F69" s="250" t="s">
        <v>167</v>
      </c>
      <c r="G69" s="250" t="s">
        <v>107</v>
      </c>
      <c r="H69" s="251" t="s">
        <v>268</v>
      </c>
      <c r="I69" s="255"/>
    </row>
    <row r="70" spans="1:9" ht="30" customHeight="1" x14ac:dyDescent="0.25">
      <c r="A70" s="85"/>
      <c r="B70" s="246" t="s">
        <v>99</v>
      </c>
      <c r="C70" s="268" t="s">
        <v>284</v>
      </c>
      <c r="D70" s="269" t="s">
        <v>164</v>
      </c>
      <c r="E70" s="270">
        <v>8500000</v>
      </c>
      <c r="F70" s="250" t="s">
        <v>167</v>
      </c>
      <c r="G70" s="250" t="s">
        <v>107</v>
      </c>
      <c r="H70" s="271" t="s">
        <v>69</v>
      </c>
      <c r="I70" s="255"/>
    </row>
    <row r="71" spans="1:9" ht="27" customHeight="1" x14ac:dyDescent="0.25">
      <c r="A71" s="85"/>
      <c r="B71" s="272" t="s">
        <v>136</v>
      </c>
      <c r="C71" s="272"/>
      <c r="D71" s="272"/>
      <c r="E71" s="273">
        <f>SUM(E41:E70)</f>
        <v>356361680</v>
      </c>
      <c r="F71" s="274"/>
      <c r="G71" s="4"/>
      <c r="H71" s="275"/>
      <c r="I71" s="276"/>
    </row>
    <row r="72" spans="1:9" ht="45.75" customHeight="1" x14ac:dyDescent="0.25">
      <c r="A72" s="85"/>
      <c r="B72" s="198"/>
      <c r="C72" s="198"/>
      <c r="D72" s="198"/>
      <c r="E72" s="198"/>
      <c r="F72" s="198"/>
      <c r="G72" s="198"/>
      <c r="H72" s="277"/>
      <c r="I72" s="277"/>
    </row>
    <row r="73" spans="1:9" ht="18.75" x14ac:dyDescent="0.25">
      <c r="A73" s="85"/>
      <c r="B73" s="278" t="s">
        <v>419</v>
      </c>
      <c r="C73" s="278"/>
      <c r="D73" s="278"/>
      <c r="E73" s="278"/>
      <c r="F73" s="278"/>
      <c r="G73" s="278"/>
      <c r="H73" s="278"/>
      <c r="I73" s="278"/>
    </row>
    <row r="74" spans="1:9" ht="15.75" customHeight="1" x14ac:dyDescent="0.25">
      <c r="A74" s="85"/>
      <c r="B74" s="279"/>
      <c r="C74" s="279"/>
      <c r="D74" s="279"/>
      <c r="E74" s="279"/>
      <c r="F74" s="279"/>
      <c r="G74" s="279"/>
      <c r="H74" s="280"/>
      <c r="I74" s="280"/>
    </row>
    <row r="75" spans="1:9" ht="31.5" customHeight="1" x14ac:dyDescent="0.25">
      <c r="A75" s="85"/>
      <c r="B75" s="246" t="s">
        <v>99</v>
      </c>
      <c r="C75" s="261" t="s">
        <v>244</v>
      </c>
      <c r="D75" s="218" t="s">
        <v>245</v>
      </c>
      <c r="E75" s="249">
        <v>6000000</v>
      </c>
      <c r="F75" s="250" t="s">
        <v>149</v>
      </c>
      <c r="G75" s="250" t="s">
        <v>147</v>
      </c>
      <c r="H75" s="281" t="s">
        <v>123</v>
      </c>
      <c r="I75" s="282" t="s">
        <v>420</v>
      </c>
    </row>
    <row r="76" spans="1:9" ht="32.25" customHeight="1" x14ac:dyDescent="0.25">
      <c r="A76" s="85"/>
      <c r="B76" s="246" t="s">
        <v>99</v>
      </c>
      <c r="C76" s="261" t="s">
        <v>246</v>
      </c>
      <c r="D76" s="218">
        <v>1</v>
      </c>
      <c r="E76" s="249">
        <v>6000000</v>
      </c>
      <c r="F76" s="250" t="s">
        <v>149</v>
      </c>
      <c r="G76" s="250" t="s">
        <v>147</v>
      </c>
      <c r="H76" s="281" t="s">
        <v>123</v>
      </c>
      <c r="I76" s="282"/>
    </row>
    <row r="77" spans="1:9" ht="33.75" customHeight="1" x14ac:dyDescent="0.25">
      <c r="A77" s="85"/>
      <c r="B77" s="246" t="s">
        <v>99</v>
      </c>
      <c r="C77" s="261" t="s">
        <v>247</v>
      </c>
      <c r="D77" s="218" t="s">
        <v>150</v>
      </c>
      <c r="E77" s="249">
        <v>5500000</v>
      </c>
      <c r="F77" s="250" t="s">
        <v>149</v>
      </c>
      <c r="G77" s="250" t="s">
        <v>147</v>
      </c>
      <c r="H77" s="281" t="s">
        <v>123</v>
      </c>
      <c r="I77" s="282"/>
    </row>
    <row r="78" spans="1:9" ht="33" customHeight="1" x14ac:dyDescent="0.25">
      <c r="A78" s="85"/>
      <c r="B78" s="246" t="s">
        <v>99</v>
      </c>
      <c r="C78" s="261" t="s">
        <v>248</v>
      </c>
      <c r="D78" s="218" t="s">
        <v>168</v>
      </c>
      <c r="E78" s="249">
        <v>800000</v>
      </c>
      <c r="F78" s="250" t="s">
        <v>149</v>
      </c>
      <c r="G78" s="250" t="s">
        <v>147</v>
      </c>
      <c r="H78" s="281" t="s">
        <v>123</v>
      </c>
      <c r="I78" s="282"/>
    </row>
    <row r="79" spans="1:9" ht="31.5" customHeight="1" x14ac:dyDescent="0.25">
      <c r="A79" s="85"/>
      <c r="B79" s="246" t="s">
        <v>99</v>
      </c>
      <c r="C79" s="261" t="s">
        <v>249</v>
      </c>
      <c r="D79" s="218" t="s">
        <v>151</v>
      </c>
      <c r="E79" s="249">
        <v>6000000</v>
      </c>
      <c r="F79" s="250" t="s">
        <v>149</v>
      </c>
      <c r="G79" s="250" t="s">
        <v>147</v>
      </c>
      <c r="H79" s="281" t="s">
        <v>123</v>
      </c>
      <c r="I79" s="282"/>
    </row>
    <row r="80" spans="1:9" ht="33.75" customHeight="1" x14ac:dyDescent="0.25">
      <c r="A80" s="85"/>
      <c r="B80" s="246" t="s">
        <v>99</v>
      </c>
      <c r="C80" s="261" t="s">
        <v>250</v>
      </c>
      <c r="D80" s="218">
        <v>25</v>
      </c>
      <c r="E80" s="249">
        <v>500000</v>
      </c>
      <c r="F80" s="250" t="s">
        <v>149</v>
      </c>
      <c r="G80" s="250" t="s">
        <v>147</v>
      </c>
      <c r="H80" s="281" t="s">
        <v>123</v>
      </c>
      <c r="I80" s="282"/>
    </row>
    <row r="81" spans="1:9" ht="30" customHeight="1" x14ac:dyDescent="0.25">
      <c r="A81" s="85"/>
      <c r="B81" s="283" t="s">
        <v>116</v>
      </c>
      <c r="C81" s="283"/>
      <c r="D81" s="284" t="s">
        <v>19</v>
      </c>
      <c r="E81" s="285">
        <f>SUM(E75:E80)</f>
        <v>24800000</v>
      </c>
      <c r="F81" s="45" t="s">
        <v>79</v>
      </c>
      <c r="G81" s="45"/>
      <c r="H81" s="45"/>
      <c r="I81" s="286"/>
    </row>
    <row r="82" spans="1:9" ht="21" customHeight="1" x14ac:dyDescent="0.25">
      <c r="A82" s="85"/>
      <c r="B82" s="287"/>
      <c r="C82" s="198"/>
      <c r="D82" s="198"/>
      <c r="E82" s="198"/>
      <c r="F82" s="198"/>
      <c r="G82" s="198"/>
      <c r="H82" s="277"/>
      <c r="I82" s="288"/>
    </row>
    <row r="83" spans="1:9" ht="25.5" customHeight="1" x14ac:dyDescent="0.25">
      <c r="A83" s="85"/>
      <c r="B83" s="239"/>
      <c r="C83" s="240" t="s">
        <v>117</v>
      </c>
      <c r="D83" s="240"/>
      <c r="E83" s="289">
        <f>E71+E81</f>
        <v>381161680</v>
      </c>
      <c r="F83" s="290" t="s">
        <v>79</v>
      </c>
      <c r="G83" s="290"/>
      <c r="H83" s="291"/>
      <c r="I83" s="292"/>
    </row>
    <row r="84" spans="1:9" ht="14.25" customHeight="1" thickBot="1" x14ac:dyDescent="0.3">
      <c r="A84" s="85"/>
      <c r="B84" s="198"/>
      <c r="C84" s="198"/>
      <c r="D84" s="198"/>
      <c r="E84" s="198"/>
      <c r="F84" s="198"/>
      <c r="G84" s="198"/>
      <c r="H84" s="277"/>
      <c r="I84" s="277"/>
    </row>
    <row r="85" spans="1:9" ht="40.5" customHeight="1" thickBot="1" x14ac:dyDescent="0.3">
      <c r="A85" s="85"/>
      <c r="B85" s="293" t="s">
        <v>118</v>
      </c>
      <c r="C85" s="294"/>
      <c r="D85" s="295">
        <f>E38+E83</f>
        <v>1365266795.9499998</v>
      </c>
      <c r="E85" s="296"/>
      <c r="F85" s="297" t="s">
        <v>119</v>
      </c>
      <c r="G85" s="298"/>
      <c r="H85" s="299"/>
      <c r="I85" s="94"/>
    </row>
    <row r="86" spans="1:9" ht="27.75" customHeight="1" x14ac:dyDescent="0.25">
      <c r="A86" s="85"/>
      <c r="B86" s="136" t="s">
        <v>429</v>
      </c>
      <c r="C86" s="137"/>
      <c r="D86" s="137"/>
      <c r="E86" s="137"/>
      <c r="F86" s="137"/>
      <c r="G86" s="85"/>
      <c r="H86" s="84"/>
      <c r="I86" s="84"/>
    </row>
  </sheetData>
  <mergeCells count="32">
    <mergeCell ref="B86:F86"/>
    <mergeCell ref="I75:I80"/>
    <mergeCell ref="B71:D71"/>
    <mergeCell ref="B37:C37"/>
    <mergeCell ref="B85:C85"/>
    <mergeCell ref="F81:H81"/>
    <mergeCell ref="B81:C81"/>
    <mergeCell ref="F83:H83"/>
    <mergeCell ref="F85:H85"/>
    <mergeCell ref="D85:E85"/>
    <mergeCell ref="F38:H38"/>
    <mergeCell ref="I41:I42"/>
    <mergeCell ref="I53:I54"/>
    <mergeCell ref="B40:I40"/>
    <mergeCell ref="B73:I73"/>
    <mergeCell ref="I55:I70"/>
    <mergeCell ref="A1:H1"/>
    <mergeCell ref="A3:H3"/>
    <mergeCell ref="E5:E6"/>
    <mergeCell ref="F5:F6"/>
    <mergeCell ref="G5:G6"/>
    <mergeCell ref="H5:H6"/>
    <mergeCell ref="D5:D6"/>
    <mergeCell ref="C5:C6"/>
    <mergeCell ref="B5:B6"/>
    <mergeCell ref="I44:I47"/>
    <mergeCell ref="I48:I52"/>
    <mergeCell ref="I5:I6"/>
    <mergeCell ref="H28:I28"/>
    <mergeCell ref="I30:I36"/>
    <mergeCell ref="I10:I27"/>
    <mergeCell ref="B8:I8"/>
  </mergeCells>
  <pageMargins left="0.19685039370078741" right="3.937007874015748E-2" top="0.23622047244094491" bottom="0.35433070866141736" header="0.23622047244094491" footer="0.31496062992125984"/>
  <pageSetup scale="6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zoomScale="90" zoomScaleNormal="90" workbookViewId="0">
      <pane ySplit="4" topLeftCell="A50" activePane="bottomLeft" state="frozen"/>
      <selection pane="bottomLeft" activeCell="B54" sqref="B54"/>
    </sheetView>
  </sheetViews>
  <sheetFormatPr baseColWidth="10" defaultColWidth="11.42578125" defaultRowHeight="15" x14ac:dyDescent="0.25"/>
  <cols>
    <col min="1" max="1" width="39.5703125" style="11" customWidth="1"/>
    <col min="2" max="2" width="57" style="11" customWidth="1"/>
    <col min="3" max="3" width="12.7109375" style="11" customWidth="1"/>
    <col min="4" max="4" width="18.5703125" style="85" customWidth="1"/>
    <col min="5" max="5" width="17.85546875" style="11" customWidth="1"/>
    <col min="6" max="6" width="13.42578125" style="11" customWidth="1"/>
    <col min="7" max="7" width="16" style="360" customWidth="1"/>
    <col min="8" max="8" width="19.5703125" style="360" customWidth="1"/>
    <col min="9" max="9" width="4.5703125" style="11" customWidth="1"/>
    <col min="10" max="10" width="16.5703125" style="11" bestFit="1" customWidth="1"/>
    <col min="11" max="16384" width="11.42578125" style="11"/>
  </cols>
  <sheetData>
    <row r="1" spans="1:8" s="142" customFormat="1" ht="9" customHeight="1" x14ac:dyDescent="0.3">
      <c r="A1" s="300" t="s">
        <v>0</v>
      </c>
      <c r="B1" s="300"/>
      <c r="C1" s="300"/>
      <c r="D1" s="300"/>
      <c r="E1" s="300"/>
      <c r="F1" s="300"/>
      <c r="G1" s="300"/>
      <c r="H1" s="301"/>
    </row>
    <row r="2" spans="1:8" s="142" customFormat="1" ht="15.75" customHeight="1" x14ac:dyDescent="0.25">
      <c r="A2" s="300"/>
      <c r="B2" s="300"/>
      <c r="C2" s="300"/>
      <c r="D2" s="300"/>
      <c r="E2" s="300"/>
      <c r="F2" s="300"/>
      <c r="G2" s="300"/>
      <c r="H2" s="302"/>
    </row>
    <row r="3" spans="1:8" s="142" customFormat="1" ht="9" customHeight="1" x14ac:dyDescent="0.25">
      <c r="A3" s="303" t="s">
        <v>378</v>
      </c>
      <c r="B3" s="303"/>
      <c r="C3" s="303"/>
      <c r="D3" s="303"/>
      <c r="E3" s="303"/>
      <c r="F3" s="303"/>
      <c r="G3" s="303"/>
      <c r="H3" s="304"/>
    </row>
    <row r="4" spans="1:8" s="142" customFormat="1" ht="9" customHeight="1" x14ac:dyDescent="0.25">
      <c r="A4" s="303"/>
      <c r="B4" s="303"/>
      <c r="C4" s="303"/>
      <c r="D4" s="303"/>
      <c r="E4" s="303"/>
      <c r="F4" s="303"/>
      <c r="G4" s="303"/>
      <c r="H4" s="304"/>
    </row>
    <row r="5" spans="1:8" s="142" customFormat="1" ht="9" customHeight="1" x14ac:dyDescent="0.25">
      <c r="A5" s="304"/>
      <c r="B5" s="304"/>
      <c r="C5" s="304"/>
      <c r="D5" s="304"/>
      <c r="E5" s="304"/>
      <c r="F5" s="304"/>
      <c r="G5" s="305"/>
      <c r="H5" s="305"/>
    </row>
    <row r="6" spans="1:8" s="142" customFormat="1" ht="2.25" customHeight="1" x14ac:dyDescent="0.25">
      <c r="A6" s="304"/>
      <c r="B6" s="304"/>
      <c r="C6" s="304"/>
      <c r="D6" s="304"/>
      <c r="E6" s="304"/>
      <c r="F6" s="304"/>
      <c r="G6" s="305"/>
      <c r="H6" s="305"/>
    </row>
    <row r="7" spans="1:8" ht="21" customHeight="1" x14ac:dyDescent="0.25">
      <c r="A7" s="45" t="s">
        <v>1</v>
      </c>
      <c r="B7" s="45" t="s">
        <v>2</v>
      </c>
      <c r="C7" s="45"/>
      <c r="D7" s="45" t="s">
        <v>3</v>
      </c>
      <c r="E7" s="45" t="s">
        <v>4</v>
      </c>
      <c r="F7" s="45" t="s">
        <v>5</v>
      </c>
      <c r="G7" s="306" t="s">
        <v>30</v>
      </c>
      <c r="H7" s="46" t="s">
        <v>155</v>
      </c>
    </row>
    <row r="8" spans="1:8" ht="26.25" customHeight="1" x14ac:dyDescent="0.25">
      <c r="A8" s="45"/>
      <c r="B8" s="307" t="s">
        <v>6</v>
      </c>
      <c r="C8" s="246" t="s">
        <v>7</v>
      </c>
      <c r="D8" s="45"/>
      <c r="E8" s="45"/>
      <c r="F8" s="45"/>
      <c r="G8" s="306"/>
      <c r="H8" s="46"/>
    </row>
    <row r="9" spans="1:8" ht="13.5" customHeight="1" x14ac:dyDescent="0.25">
      <c r="A9" s="94"/>
      <c r="B9" s="95"/>
      <c r="C9" s="222"/>
      <c r="D9" s="94"/>
      <c r="E9" s="94"/>
      <c r="F9" s="94"/>
      <c r="G9" s="308"/>
      <c r="H9" s="308"/>
    </row>
    <row r="10" spans="1:8" ht="4.5" customHeight="1" x14ac:dyDescent="0.25">
      <c r="A10" s="94"/>
      <c r="B10" s="95"/>
      <c r="C10" s="222"/>
      <c r="D10" s="94"/>
      <c r="E10" s="94"/>
      <c r="F10" s="94"/>
      <c r="G10" s="308"/>
      <c r="H10" s="308"/>
    </row>
    <row r="11" spans="1:8" ht="9" customHeight="1" x14ac:dyDescent="0.25">
      <c r="A11" s="309" t="s">
        <v>421</v>
      </c>
      <c r="B11" s="40"/>
      <c r="C11" s="40"/>
      <c r="D11" s="40"/>
      <c r="E11" s="40"/>
      <c r="F11" s="40"/>
      <c r="G11" s="40"/>
      <c r="H11" s="40"/>
    </row>
    <row r="12" spans="1:8" ht="9" customHeight="1" x14ac:dyDescent="0.25">
      <c r="A12" s="309"/>
      <c r="B12" s="40"/>
      <c r="C12" s="40"/>
      <c r="D12" s="40"/>
      <c r="E12" s="40"/>
      <c r="F12" s="40"/>
      <c r="G12" s="40"/>
      <c r="H12" s="40"/>
    </row>
    <row r="13" spans="1:8" ht="9" customHeight="1" x14ac:dyDescent="0.25">
      <c r="A13" s="310"/>
      <c r="B13" s="310"/>
      <c r="C13" s="310"/>
      <c r="D13" s="310"/>
      <c r="E13" s="310"/>
      <c r="F13" s="310"/>
      <c r="G13" s="310"/>
      <c r="H13" s="310"/>
    </row>
    <row r="14" spans="1:8" ht="59.25" customHeight="1" x14ac:dyDescent="0.25">
      <c r="A14" s="263" t="s">
        <v>235</v>
      </c>
      <c r="B14" s="311" t="s">
        <v>124</v>
      </c>
      <c r="C14" s="218" t="s">
        <v>127</v>
      </c>
      <c r="D14" s="312">
        <v>31390436</v>
      </c>
      <c r="E14" s="218" t="s">
        <v>31</v>
      </c>
      <c r="F14" s="218" t="s">
        <v>25</v>
      </c>
      <c r="G14" s="281" t="s">
        <v>238</v>
      </c>
      <c r="H14" s="218" t="s">
        <v>414</v>
      </c>
    </row>
    <row r="15" spans="1:8" ht="114.75" x14ac:dyDescent="0.25">
      <c r="A15" s="263" t="s">
        <v>35</v>
      </c>
      <c r="B15" s="311" t="s">
        <v>358</v>
      </c>
      <c r="C15" s="254" t="s">
        <v>210</v>
      </c>
      <c r="D15" s="312">
        <v>2750000</v>
      </c>
      <c r="E15" s="313" t="s">
        <v>31</v>
      </c>
      <c r="F15" s="313" t="s">
        <v>25</v>
      </c>
      <c r="G15" s="314" t="s">
        <v>239</v>
      </c>
      <c r="H15" s="254" t="s">
        <v>422</v>
      </c>
    </row>
    <row r="16" spans="1:8" ht="91.5" customHeight="1" x14ac:dyDescent="0.25">
      <c r="A16" s="263" t="s">
        <v>331</v>
      </c>
      <c r="B16" s="315" t="s">
        <v>335</v>
      </c>
      <c r="C16" s="254" t="s">
        <v>327</v>
      </c>
      <c r="D16" s="312">
        <v>9000000</v>
      </c>
      <c r="E16" s="313" t="s">
        <v>25</v>
      </c>
      <c r="F16" s="313" t="s">
        <v>25</v>
      </c>
      <c r="G16" s="314" t="s">
        <v>211</v>
      </c>
      <c r="H16" s="254" t="s">
        <v>423</v>
      </c>
    </row>
    <row r="17" spans="1:8" ht="114.75" x14ac:dyDescent="0.25">
      <c r="A17" s="263" t="s">
        <v>332</v>
      </c>
      <c r="B17" s="315" t="s">
        <v>336</v>
      </c>
      <c r="C17" s="254" t="s">
        <v>328</v>
      </c>
      <c r="D17" s="312">
        <v>11485878</v>
      </c>
      <c r="E17" s="313" t="s">
        <v>170</v>
      </c>
      <c r="F17" s="313" t="s">
        <v>28</v>
      </c>
      <c r="G17" s="314" t="s">
        <v>211</v>
      </c>
      <c r="H17" s="254" t="s">
        <v>422</v>
      </c>
    </row>
    <row r="18" spans="1:8" ht="49.5" customHeight="1" x14ac:dyDescent="0.25">
      <c r="A18" s="263" t="s">
        <v>333</v>
      </c>
      <c r="B18" s="315" t="s">
        <v>337</v>
      </c>
      <c r="C18" s="254" t="s">
        <v>329</v>
      </c>
      <c r="D18" s="312">
        <v>4774782</v>
      </c>
      <c r="E18" s="313" t="s">
        <v>26</v>
      </c>
      <c r="F18" s="313" t="s">
        <v>28</v>
      </c>
      <c r="G18" s="314" t="s">
        <v>211</v>
      </c>
      <c r="H18" s="55" t="s">
        <v>424</v>
      </c>
    </row>
    <row r="19" spans="1:8" ht="44.25" customHeight="1" x14ac:dyDescent="0.25">
      <c r="A19" s="263" t="s">
        <v>334</v>
      </c>
      <c r="B19" s="315" t="s">
        <v>338</v>
      </c>
      <c r="C19" s="254" t="s">
        <v>330</v>
      </c>
      <c r="D19" s="312">
        <v>15000000</v>
      </c>
      <c r="E19" s="313" t="s">
        <v>33</v>
      </c>
      <c r="F19" s="313" t="s">
        <v>27</v>
      </c>
      <c r="G19" s="314" t="s">
        <v>211</v>
      </c>
      <c r="H19" s="55"/>
    </row>
    <row r="20" spans="1:8" ht="25.5" x14ac:dyDescent="0.25">
      <c r="A20" s="263" t="s">
        <v>36</v>
      </c>
      <c r="B20" s="311" t="s">
        <v>173</v>
      </c>
      <c r="C20" s="218" t="s">
        <v>212</v>
      </c>
      <c r="D20" s="312">
        <v>3350000</v>
      </c>
      <c r="E20" s="313" t="s">
        <v>31</v>
      </c>
      <c r="F20" s="313" t="s">
        <v>25</v>
      </c>
      <c r="G20" s="314" t="s">
        <v>213</v>
      </c>
      <c r="H20" s="55"/>
    </row>
    <row r="21" spans="1:8" ht="48" customHeight="1" x14ac:dyDescent="0.25">
      <c r="A21" s="263" t="s">
        <v>339</v>
      </c>
      <c r="B21" s="315" t="s">
        <v>342</v>
      </c>
      <c r="C21" s="254" t="s">
        <v>345</v>
      </c>
      <c r="D21" s="312">
        <v>6000000</v>
      </c>
      <c r="E21" s="313" t="s">
        <v>170</v>
      </c>
      <c r="F21" s="313" t="s">
        <v>28</v>
      </c>
      <c r="G21" s="314" t="s">
        <v>211</v>
      </c>
      <c r="H21" s="55"/>
    </row>
    <row r="22" spans="1:8" ht="48.75" customHeight="1" x14ac:dyDescent="0.25">
      <c r="A22" s="263" t="s">
        <v>340</v>
      </c>
      <c r="B22" s="315" t="s">
        <v>343</v>
      </c>
      <c r="C22" s="254" t="s">
        <v>330</v>
      </c>
      <c r="D22" s="312">
        <v>9000000</v>
      </c>
      <c r="E22" s="313" t="s">
        <v>214</v>
      </c>
      <c r="F22" s="313" t="s">
        <v>27</v>
      </c>
      <c r="G22" s="314" t="s">
        <v>211</v>
      </c>
      <c r="H22" s="254" t="s">
        <v>414</v>
      </c>
    </row>
    <row r="23" spans="1:8" ht="48.75" customHeight="1" x14ac:dyDescent="0.25">
      <c r="A23" s="263" t="s">
        <v>341</v>
      </c>
      <c r="B23" s="315" t="s">
        <v>344</v>
      </c>
      <c r="C23" s="254" t="s">
        <v>346</v>
      </c>
      <c r="D23" s="312">
        <v>2450000</v>
      </c>
      <c r="E23" s="313" t="s">
        <v>26</v>
      </c>
      <c r="F23" s="313" t="s">
        <v>27</v>
      </c>
      <c r="G23" s="314" t="s">
        <v>215</v>
      </c>
      <c r="H23" s="254" t="s">
        <v>425</v>
      </c>
    </row>
    <row r="24" spans="1:8" ht="38.25" customHeight="1" x14ac:dyDescent="0.25">
      <c r="A24" s="317" t="s">
        <v>353</v>
      </c>
      <c r="B24" s="315" t="s">
        <v>359</v>
      </c>
      <c r="C24" s="254" t="s">
        <v>171</v>
      </c>
      <c r="D24" s="312">
        <v>1357000</v>
      </c>
      <c r="E24" s="313" t="s">
        <v>170</v>
      </c>
      <c r="F24" s="313" t="s">
        <v>27</v>
      </c>
      <c r="G24" s="314" t="s">
        <v>362</v>
      </c>
      <c r="H24" s="254" t="s">
        <v>414</v>
      </c>
    </row>
    <row r="25" spans="1:8" ht="38.25" customHeight="1" x14ac:dyDescent="0.25">
      <c r="A25" s="317" t="s">
        <v>354</v>
      </c>
      <c r="B25" s="315" t="s">
        <v>360</v>
      </c>
      <c r="C25" s="254" t="s">
        <v>361</v>
      </c>
      <c r="D25" s="312">
        <v>13727782</v>
      </c>
      <c r="E25" s="313" t="s">
        <v>170</v>
      </c>
      <c r="F25" s="313" t="s">
        <v>27</v>
      </c>
      <c r="G25" s="314" t="s">
        <v>362</v>
      </c>
      <c r="H25" s="254" t="s">
        <v>414</v>
      </c>
    </row>
    <row r="26" spans="1:8" ht="89.25" customHeight="1" x14ac:dyDescent="0.25">
      <c r="A26" s="318" t="s">
        <v>175</v>
      </c>
      <c r="B26" s="315" t="s">
        <v>174</v>
      </c>
      <c r="C26" s="254" t="s">
        <v>178</v>
      </c>
      <c r="D26" s="312">
        <v>0</v>
      </c>
      <c r="E26" s="313" t="s">
        <v>26</v>
      </c>
      <c r="F26" s="313" t="s">
        <v>28</v>
      </c>
      <c r="G26" s="314" t="s">
        <v>362</v>
      </c>
      <c r="H26" s="254" t="s">
        <v>426</v>
      </c>
    </row>
    <row r="27" spans="1:8" s="264" customFormat="1" ht="49.5" customHeight="1" x14ac:dyDescent="0.25">
      <c r="A27" s="212" t="s">
        <v>177</v>
      </c>
      <c r="B27" s="254" t="s">
        <v>176</v>
      </c>
      <c r="C27" s="254" t="s">
        <v>179</v>
      </c>
      <c r="D27" s="312">
        <v>0</v>
      </c>
      <c r="E27" s="214" t="s">
        <v>33</v>
      </c>
      <c r="F27" s="214" t="s">
        <v>180</v>
      </c>
      <c r="G27" s="214" t="s">
        <v>172</v>
      </c>
      <c r="H27" s="254" t="s">
        <v>414</v>
      </c>
    </row>
    <row r="28" spans="1:8" s="264" customFormat="1" ht="49.5" customHeight="1" x14ac:dyDescent="0.25">
      <c r="A28" s="263" t="s">
        <v>181</v>
      </c>
      <c r="B28" s="311" t="s">
        <v>182</v>
      </c>
      <c r="C28" s="254" t="s">
        <v>183</v>
      </c>
      <c r="D28" s="319">
        <v>3350000</v>
      </c>
      <c r="E28" s="214" t="s">
        <v>31</v>
      </c>
      <c r="F28" s="214" t="s">
        <v>25</v>
      </c>
      <c r="G28" s="214" t="s">
        <v>172</v>
      </c>
      <c r="H28" s="55" t="s">
        <v>420</v>
      </c>
    </row>
    <row r="29" spans="1:8" s="264" customFormat="1" ht="38.25" customHeight="1" x14ac:dyDescent="0.25">
      <c r="A29" s="320" t="s">
        <v>184</v>
      </c>
      <c r="B29" s="315" t="s">
        <v>185</v>
      </c>
      <c r="C29" s="254" t="s">
        <v>236</v>
      </c>
      <c r="D29" s="319">
        <v>10096835</v>
      </c>
      <c r="E29" s="214" t="s">
        <v>31</v>
      </c>
      <c r="F29" s="214" t="s">
        <v>25</v>
      </c>
      <c r="G29" s="321" t="s">
        <v>73</v>
      </c>
      <c r="H29" s="55"/>
    </row>
    <row r="30" spans="1:8" s="264" customFormat="1" ht="38.25" customHeight="1" x14ac:dyDescent="0.25">
      <c r="A30" s="320"/>
      <c r="B30" s="315" t="s">
        <v>363</v>
      </c>
      <c r="C30" s="254" t="s">
        <v>346</v>
      </c>
      <c r="D30" s="319">
        <v>2903165</v>
      </c>
      <c r="E30" s="214" t="s">
        <v>31</v>
      </c>
      <c r="F30" s="214" t="s">
        <v>186</v>
      </c>
      <c r="G30" s="321"/>
      <c r="H30" s="55"/>
    </row>
    <row r="31" spans="1:8" ht="41.25" customHeight="1" x14ac:dyDescent="0.25">
      <c r="A31" s="322" t="s">
        <v>188</v>
      </c>
      <c r="B31" s="315" t="s">
        <v>237</v>
      </c>
      <c r="C31" s="254" t="s">
        <v>225</v>
      </c>
      <c r="D31" s="312">
        <v>716255</v>
      </c>
      <c r="E31" s="313" t="s">
        <v>31</v>
      </c>
      <c r="F31" s="313" t="s">
        <v>25</v>
      </c>
      <c r="G31" s="173" t="s">
        <v>216</v>
      </c>
      <c r="H31" s="55"/>
    </row>
    <row r="32" spans="1:8" ht="46.5" customHeight="1" x14ac:dyDescent="0.25">
      <c r="A32" s="322"/>
      <c r="B32" s="315" t="s">
        <v>187</v>
      </c>
      <c r="C32" s="254" t="s">
        <v>97</v>
      </c>
      <c r="D32" s="312">
        <v>6783745</v>
      </c>
      <c r="E32" s="313" t="s">
        <v>33</v>
      </c>
      <c r="F32" s="313" t="s">
        <v>28</v>
      </c>
      <c r="G32" s="173"/>
      <c r="H32" s="55"/>
    </row>
    <row r="33" spans="1:10" ht="39.75" customHeight="1" x14ac:dyDescent="0.25">
      <c r="A33" s="323" t="s">
        <v>217</v>
      </c>
      <c r="B33" s="315" t="s">
        <v>364</v>
      </c>
      <c r="C33" s="254" t="s">
        <v>97</v>
      </c>
      <c r="D33" s="312">
        <v>2875000</v>
      </c>
      <c r="E33" s="313" t="s">
        <v>170</v>
      </c>
      <c r="F33" s="313" t="s">
        <v>28</v>
      </c>
      <c r="G33" s="314" t="s">
        <v>218</v>
      </c>
      <c r="H33" s="55"/>
    </row>
    <row r="34" spans="1:10" ht="39.75" customHeight="1" x14ac:dyDescent="0.25">
      <c r="A34" s="212" t="s">
        <v>189</v>
      </c>
      <c r="B34" s="315" t="s">
        <v>365</v>
      </c>
      <c r="C34" s="254" t="s">
        <v>190</v>
      </c>
      <c r="D34" s="312">
        <v>4950000</v>
      </c>
      <c r="E34" s="313" t="s">
        <v>33</v>
      </c>
      <c r="F34" s="313" t="s">
        <v>28</v>
      </c>
      <c r="G34" s="314" t="s">
        <v>219</v>
      </c>
      <c r="H34" s="55" t="s">
        <v>414</v>
      </c>
    </row>
    <row r="35" spans="1:10" ht="47.25" customHeight="1" x14ac:dyDescent="0.25">
      <c r="A35" s="324" t="s">
        <v>192</v>
      </c>
      <c r="B35" s="325" t="s">
        <v>191</v>
      </c>
      <c r="C35" s="254" t="s">
        <v>97</v>
      </c>
      <c r="D35" s="312">
        <v>1900000</v>
      </c>
      <c r="E35" s="313" t="s">
        <v>33</v>
      </c>
      <c r="F35" s="313" t="s">
        <v>28</v>
      </c>
      <c r="G35" s="314" t="s">
        <v>220</v>
      </c>
      <c r="H35" s="55"/>
      <c r="I35" s="326"/>
    </row>
    <row r="36" spans="1:10" ht="47.25" customHeight="1" x14ac:dyDescent="0.25">
      <c r="A36" s="263" t="s">
        <v>222</v>
      </c>
      <c r="B36" s="311" t="s">
        <v>226</v>
      </c>
      <c r="C36" s="327" t="s">
        <v>225</v>
      </c>
      <c r="D36" s="312">
        <v>1207834</v>
      </c>
      <c r="E36" s="313" t="s">
        <v>31</v>
      </c>
      <c r="F36" s="313" t="s">
        <v>25</v>
      </c>
      <c r="G36" s="314" t="s">
        <v>224</v>
      </c>
      <c r="H36" s="55" t="s">
        <v>426</v>
      </c>
    </row>
    <row r="37" spans="1:10" ht="47.25" customHeight="1" x14ac:dyDescent="0.25">
      <c r="A37" s="263" t="s">
        <v>367</v>
      </c>
      <c r="B37" s="311" t="s">
        <v>368</v>
      </c>
      <c r="C37" s="327" t="s">
        <v>370</v>
      </c>
      <c r="D37" s="312">
        <v>1356562</v>
      </c>
      <c r="E37" s="313" t="s">
        <v>31</v>
      </c>
      <c r="F37" s="313" t="s">
        <v>25</v>
      </c>
      <c r="G37" s="314" t="s">
        <v>369</v>
      </c>
      <c r="H37" s="55"/>
    </row>
    <row r="38" spans="1:10" ht="47.25" customHeight="1" x14ac:dyDescent="0.25">
      <c r="A38" s="322" t="s">
        <v>223</v>
      </c>
      <c r="B38" s="311" t="s">
        <v>366</v>
      </c>
      <c r="C38" s="254" t="s">
        <v>230</v>
      </c>
      <c r="D38" s="312">
        <v>4447404</v>
      </c>
      <c r="E38" s="313" t="s">
        <v>33</v>
      </c>
      <c r="F38" s="313" t="s">
        <v>28</v>
      </c>
      <c r="G38" s="314" t="s">
        <v>224</v>
      </c>
      <c r="H38" s="55"/>
    </row>
    <row r="39" spans="1:10" ht="47.25" customHeight="1" x14ac:dyDescent="0.25">
      <c r="A39" s="322"/>
      <c r="B39" s="311" t="s">
        <v>226</v>
      </c>
      <c r="C39" s="327" t="s">
        <v>225</v>
      </c>
      <c r="D39" s="312">
        <v>6403195</v>
      </c>
      <c r="E39" s="313" t="s">
        <v>31</v>
      </c>
      <c r="F39" s="313" t="s">
        <v>25</v>
      </c>
      <c r="G39" s="314" t="s">
        <v>224</v>
      </c>
      <c r="H39" s="55"/>
    </row>
    <row r="40" spans="1:10" ht="47.25" customHeight="1" x14ac:dyDescent="0.25">
      <c r="A40" s="317" t="s">
        <v>231</v>
      </c>
      <c r="B40" s="315" t="s">
        <v>232</v>
      </c>
      <c r="C40" s="254" t="s">
        <v>233</v>
      </c>
      <c r="D40" s="312">
        <v>130000000</v>
      </c>
      <c r="E40" s="313" t="s">
        <v>31</v>
      </c>
      <c r="F40" s="313" t="s">
        <v>25</v>
      </c>
      <c r="G40" s="314" t="s">
        <v>234</v>
      </c>
      <c r="H40" s="265" t="s">
        <v>424</v>
      </c>
    </row>
    <row r="41" spans="1:10" ht="15.75" customHeight="1" x14ac:dyDescent="0.25">
      <c r="A41" s="328" t="s">
        <v>61</v>
      </c>
      <c r="B41" s="329"/>
      <c r="C41" s="329"/>
      <c r="D41" s="330">
        <f>SUM(D14:D40)</f>
        <v>287275873</v>
      </c>
      <c r="E41" s="331"/>
      <c r="F41" s="332" t="s">
        <v>10</v>
      </c>
      <c r="G41" s="333"/>
      <c r="H41" s="141"/>
      <c r="J41" s="11">
        <v>287275873</v>
      </c>
    </row>
    <row r="42" spans="1:10" ht="15.75" customHeight="1" x14ac:dyDescent="0.25">
      <c r="A42" s="35"/>
      <c r="B42" s="36"/>
      <c r="C42" s="36"/>
      <c r="D42" s="334"/>
      <c r="E42" s="335"/>
      <c r="F42" s="336"/>
      <c r="G42" s="337"/>
      <c r="H42" s="141"/>
      <c r="J42" s="166">
        <f>+J41-D41</f>
        <v>0</v>
      </c>
    </row>
    <row r="43" spans="1:10" ht="19.5" customHeight="1" x14ac:dyDescent="0.25">
      <c r="A43" s="338"/>
      <c r="B43" s="339"/>
      <c r="C43" s="339"/>
      <c r="D43" s="340"/>
      <c r="E43" s="341"/>
      <c r="F43" s="179"/>
      <c r="G43" s="180"/>
      <c r="H43" s="141"/>
    </row>
    <row r="44" spans="1:10" ht="60" customHeight="1" x14ac:dyDescent="0.25">
      <c r="A44" s="168"/>
      <c r="B44" s="90"/>
      <c r="C44" s="90"/>
      <c r="D44" s="342"/>
      <c r="E44" s="141"/>
      <c r="F44" s="141"/>
      <c r="G44" s="343"/>
      <c r="H44" s="343"/>
    </row>
    <row r="45" spans="1:10" ht="33.75" customHeight="1" x14ac:dyDescent="0.25">
      <c r="A45" s="245" t="s">
        <v>427</v>
      </c>
      <c r="B45" s="245"/>
      <c r="C45" s="245"/>
      <c r="D45" s="245"/>
      <c r="E45" s="245"/>
      <c r="F45" s="245"/>
      <c r="G45" s="245"/>
      <c r="H45" s="344" t="s">
        <v>155</v>
      </c>
    </row>
    <row r="46" spans="1:10" ht="30.75" customHeight="1" x14ac:dyDescent="0.25">
      <c r="A46" s="345"/>
      <c r="B46" s="138"/>
      <c r="C46" s="138"/>
      <c r="D46" s="236"/>
      <c r="E46" s="138"/>
      <c r="F46" s="138"/>
      <c r="G46" s="346"/>
      <c r="H46" s="347"/>
    </row>
    <row r="47" spans="1:10" ht="90.75" customHeight="1" x14ac:dyDescent="0.25">
      <c r="A47" s="218" t="s">
        <v>100</v>
      </c>
      <c r="B47" s="265" t="s">
        <v>285</v>
      </c>
      <c r="C47" s="254">
        <v>12</v>
      </c>
      <c r="D47" s="348">
        <v>19793340</v>
      </c>
      <c r="E47" s="313" t="s">
        <v>8</v>
      </c>
      <c r="F47" s="313" t="s">
        <v>8</v>
      </c>
      <c r="G47" s="349" t="s">
        <v>374</v>
      </c>
      <c r="H47" s="254" t="s">
        <v>414</v>
      </c>
    </row>
    <row r="48" spans="1:10" ht="54" customHeight="1" x14ac:dyDescent="0.25">
      <c r="A48" s="218" t="s">
        <v>100</v>
      </c>
      <c r="B48" s="265" t="s">
        <v>169</v>
      </c>
      <c r="C48" s="254">
        <v>6</v>
      </c>
      <c r="D48" s="348">
        <v>5960993</v>
      </c>
      <c r="E48" s="313" t="s">
        <v>8</v>
      </c>
      <c r="F48" s="313" t="s">
        <v>8</v>
      </c>
      <c r="G48" s="349" t="s">
        <v>374</v>
      </c>
      <c r="H48" s="254" t="s">
        <v>428</v>
      </c>
    </row>
    <row r="49" spans="1:8" ht="44.25" customHeight="1" x14ac:dyDescent="0.25">
      <c r="A49" s="218" t="s">
        <v>100</v>
      </c>
      <c r="B49" s="265" t="s">
        <v>286</v>
      </c>
      <c r="C49" s="254">
        <v>2</v>
      </c>
      <c r="D49" s="348">
        <v>1300000</v>
      </c>
      <c r="E49" s="313" t="s">
        <v>47</v>
      </c>
      <c r="F49" s="313"/>
      <c r="G49" s="349" t="s">
        <v>374</v>
      </c>
      <c r="H49" s="254" t="s">
        <v>414</v>
      </c>
    </row>
    <row r="50" spans="1:8" ht="39" customHeight="1" x14ac:dyDescent="0.25">
      <c r="A50" s="218" t="s">
        <v>100</v>
      </c>
      <c r="B50" s="265" t="s">
        <v>287</v>
      </c>
      <c r="C50" s="254">
        <v>2</v>
      </c>
      <c r="D50" s="348">
        <v>850000</v>
      </c>
      <c r="E50" s="313" t="s">
        <v>289</v>
      </c>
      <c r="F50" s="313" t="s">
        <v>147</v>
      </c>
      <c r="G50" s="349" t="s">
        <v>375</v>
      </c>
      <c r="H50" s="55" t="s">
        <v>428</v>
      </c>
    </row>
    <row r="51" spans="1:8" ht="45" customHeight="1" x14ac:dyDescent="0.25">
      <c r="A51" s="218" t="s">
        <v>100</v>
      </c>
      <c r="B51" s="265" t="s">
        <v>152</v>
      </c>
      <c r="C51" s="254">
        <v>6</v>
      </c>
      <c r="D51" s="348">
        <v>3000000</v>
      </c>
      <c r="E51" s="313" t="s">
        <v>8</v>
      </c>
      <c r="F51" s="313" t="s">
        <v>8</v>
      </c>
      <c r="G51" s="349" t="s">
        <v>373</v>
      </c>
      <c r="H51" s="55"/>
    </row>
    <row r="52" spans="1:8" ht="36.75" customHeight="1" x14ac:dyDescent="0.25">
      <c r="A52" s="218" t="s">
        <v>100</v>
      </c>
      <c r="B52" s="261" t="s">
        <v>288</v>
      </c>
      <c r="C52" s="313">
        <v>5</v>
      </c>
      <c r="D52" s="348">
        <v>1000000</v>
      </c>
      <c r="E52" s="313" t="s">
        <v>289</v>
      </c>
      <c r="F52" s="313" t="s">
        <v>147</v>
      </c>
      <c r="G52" s="349" t="s">
        <v>376</v>
      </c>
      <c r="H52" s="55"/>
    </row>
    <row r="53" spans="1:8" ht="36.75" customHeight="1" x14ac:dyDescent="0.25">
      <c r="A53" s="367" t="s">
        <v>99</v>
      </c>
      <c r="B53" s="368" t="s">
        <v>291</v>
      </c>
      <c r="C53" s="316">
        <v>3</v>
      </c>
      <c r="D53" s="369">
        <v>0</v>
      </c>
      <c r="E53" s="316" t="s">
        <v>47</v>
      </c>
      <c r="F53" s="316" t="s">
        <v>107</v>
      </c>
      <c r="G53" s="370" t="s">
        <v>373</v>
      </c>
      <c r="H53" s="55"/>
    </row>
    <row r="54" spans="1:8" ht="36.75" customHeight="1" x14ac:dyDescent="0.25">
      <c r="A54" s="350" t="s">
        <v>99</v>
      </c>
      <c r="B54" s="261" t="s">
        <v>292</v>
      </c>
      <c r="C54" s="313">
        <v>1</v>
      </c>
      <c r="D54" s="348">
        <v>152000</v>
      </c>
      <c r="E54" s="313" t="s">
        <v>47</v>
      </c>
      <c r="F54" s="313" t="s">
        <v>147</v>
      </c>
      <c r="G54" s="314" t="s">
        <v>377</v>
      </c>
      <c r="H54" s="255" t="s">
        <v>428</v>
      </c>
    </row>
    <row r="55" spans="1:8" ht="36.75" customHeight="1" x14ac:dyDescent="0.25">
      <c r="A55" s="350" t="s">
        <v>99</v>
      </c>
      <c r="B55" s="261" t="s">
        <v>293</v>
      </c>
      <c r="C55" s="313">
        <v>5</v>
      </c>
      <c r="D55" s="348">
        <v>3500000</v>
      </c>
      <c r="E55" s="313" t="s">
        <v>153</v>
      </c>
      <c r="F55" s="313" t="s">
        <v>290</v>
      </c>
      <c r="G55" s="349" t="s">
        <v>376</v>
      </c>
      <c r="H55" s="256"/>
    </row>
    <row r="56" spans="1:8" ht="43.5" customHeight="1" x14ac:dyDescent="0.25">
      <c r="A56" s="97" t="s">
        <v>122</v>
      </c>
      <c r="B56" s="97"/>
      <c r="C56" s="97"/>
      <c r="D56" s="3">
        <f>SUM(D47:D55)</f>
        <v>35556333</v>
      </c>
      <c r="E56" s="351" t="s">
        <v>121</v>
      </c>
      <c r="F56" s="351"/>
      <c r="G56" s="351"/>
      <c r="H56" s="265"/>
    </row>
    <row r="57" spans="1:8" ht="14.25" customHeight="1" x14ac:dyDescent="0.25">
      <c r="A57" s="352"/>
      <c r="B57" s="168"/>
      <c r="C57" s="168"/>
      <c r="D57" s="198"/>
      <c r="E57" s="181"/>
      <c r="F57" s="181"/>
      <c r="G57" s="353"/>
      <c r="H57" s="353"/>
    </row>
    <row r="58" spans="1:8" ht="24.75" customHeight="1" thickBot="1" x14ac:dyDescent="0.3">
      <c r="E58" s="181"/>
      <c r="F58" s="181"/>
      <c r="G58" s="353"/>
      <c r="H58" s="353"/>
    </row>
    <row r="59" spans="1:8" ht="31.5" customHeight="1" thickBot="1" x14ac:dyDescent="0.3">
      <c r="A59" s="354" t="s">
        <v>120</v>
      </c>
      <c r="B59" s="355"/>
      <c r="C59" s="356">
        <f>D41+D56</f>
        <v>322832206</v>
      </c>
      <c r="D59" s="356"/>
      <c r="E59" s="357" t="s">
        <v>119</v>
      </c>
      <c r="F59" s="357"/>
      <c r="G59" s="358"/>
      <c r="H59" s="359"/>
    </row>
    <row r="60" spans="1:8" ht="43.5" customHeight="1" x14ac:dyDescent="0.25"/>
    <row r="61" spans="1:8" ht="26.25" customHeight="1" x14ac:dyDescent="0.25">
      <c r="D61" s="1"/>
    </row>
    <row r="62" spans="1:8" x14ac:dyDescent="0.25">
      <c r="D62" s="361"/>
    </row>
    <row r="63" spans="1:8" x14ac:dyDescent="0.25">
      <c r="D63" s="362"/>
    </row>
    <row r="64" spans="1:8" x14ac:dyDescent="0.25">
      <c r="E64" s="2"/>
      <c r="F64" s="2"/>
      <c r="G64" s="363"/>
    </row>
    <row r="65" spans="5:7" x14ac:dyDescent="0.25">
      <c r="E65" s="2"/>
      <c r="F65" s="2"/>
      <c r="G65" s="363"/>
    </row>
    <row r="66" spans="5:7" x14ac:dyDescent="0.25">
      <c r="E66" s="2"/>
      <c r="F66" s="2"/>
      <c r="G66" s="363"/>
    </row>
    <row r="67" spans="5:7" ht="18.75" customHeight="1" x14ac:dyDescent="0.25">
      <c r="E67" s="2"/>
      <c r="F67" s="2"/>
      <c r="G67" s="363"/>
    </row>
    <row r="68" spans="5:7" x14ac:dyDescent="0.25">
      <c r="E68" s="2"/>
      <c r="F68" s="2"/>
      <c r="G68" s="363"/>
    </row>
    <row r="69" spans="5:7" x14ac:dyDescent="0.25">
      <c r="E69" s="2"/>
      <c r="F69" s="2"/>
      <c r="G69" s="363"/>
    </row>
    <row r="70" spans="5:7" x14ac:dyDescent="0.25">
      <c r="E70" s="2"/>
      <c r="F70" s="2"/>
      <c r="G70" s="363"/>
    </row>
    <row r="72" spans="5:7" x14ac:dyDescent="0.25">
      <c r="E72" s="364"/>
    </row>
  </sheetData>
  <mergeCells count="31">
    <mergeCell ref="A11:H12"/>
    <mergeCell ref="G29:G30"/>
    <mergeCell ref="A31:A32"/>
    <mergeCell ref="G31:G32"/>
    <mergeCell ref="A38:A39"/>
    <mergeCell ref="H36:H39"/>
    <mergeCell ref="H50:H53"/>
    <mergeCell ref="H54:H55"/>
    <mergeCell ref="A1:G2"/>
    <mergeCell ref="A3:G4"/>
    <mergeCell ref="A7:A8"/>
    <mergeCell ref="B7:C7"/>
    <mergeCell ref="D7:D8"/>
    <mergeCell ref="E7:E8"/>
    <mergeCell ref="F7:F8"/>
    <mergeCell ref="G7:G8"/>
    <mergeCell ref="H7:H8"/>
    <mergeCell ref="H45:H46"/>
    <mergeCell ref="A29:A30"/>
    <mergeCell ref="H18:H21"/>
    <mergeCell ref="H28:H33"/>
    <mergeCell ref="H34:H35"/>
    <mergeCell ref="A41:C42"/>
    <mergeCell ref="A45:G45"/>
    <mergeCell ref="A59:B59"/>
    <mergeCell ref="C59:D59"/>
    <mergeCell ref="E59:G59"/>
    <mergeCell ref="E56:G56"/>
    <mergeCell ref="A56:C56"/>
    <mergeCell ref="F41:G43"/>
    <mergeCell ref="D41:E43"/>
  </mergeCells>
  <pageMargins left="0.23622047244094491" right="0.23622047244094491" top="0.86614173228346458" bottom="0.9055118110236221" header="0.27559055118110237" footer="0.31496062992125984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9</vt:i4>
      </vt:variant>
    </vt:vector>
  </HeadingPairs>
  <TitlesOfParts>
    <vt:vector size="15" baseType="lpstr">
      <vt:lpstr>Portada</vt:lpstr>
      <vt:lpstr>I Admi</vt:lpstr>
      <vt:lpstr>II Serv Com.</vt:lpstr>
      <vt:lpstr>III Edificios</vt:lpstr>
      <vt:lpstr>III  VIAS COMUN</vt:lpstr>
      <vt:lpstr>III otros proyectos</vt:lpstr>
      <vt:lpstr>'I Admi'!Área_de_impresión</vt:lpstr>
      <vt:lpstr>'II Serv Com.'!Área_de_impresión</vt:lpstr>
      <vt:lpstr>'III  VIAS COMUN'!Área_de_impresión</vt:lpstr>
      <vt:lpstr>'III Edificios'!Área_de_impresión</vt:lpstr>
      <vt:lpstr>'III otros proyectos'!Área_de_impresión</vt:lpstr>
      <vt:lpstr>Portada!Área_de_impresión</vt:lpstr>
      <vt:lpstr>'II Serv Com.'!Títulos_a_imprimir</vt:lpstr>
      <vt:lpstr>'III  VIAS COMUN'!Títulos_a_imprimir</vt:lpstr>
      <vt:lpstr>'III otros proyectos'!Títulos_a_imprimir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2023-01-14T23:19:02Z</dcterms:modified>
</cp:coreProperties>
</file>