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portada" sheetId="1" r:id="rId1"/>
    <sheet name="INGRESOS" sheetId="2" r:id="rId2"/>
    <sheet name="Just Ing." sheetId="3" r:id="rId3"/>
    <sheet name="Niveles de aprobacion CGR" sheetId="4" r:id="rId4"/>
    <sheet name="Det Obj Prog." sheetId="5" r:id="rId5"/>
    <sheet name="Estruc Prog Detallada" sheetId="6" r:id="rId6"/>
    <sheet name="just. egre." sheetId="7" r:id="rId7"/>
    <sheet name="Det. Gen Part. Prog," sheetId="8" state="hidden" r:id="rId8"/>
    <sheet name="Clasif Econo Cons" sheetId="9" r:id="rId9"/>
    <sheet name="Or. y Apl. cuad 1" sheetId="10" r:id="rId10"/>
    <sheet name="Cuad 2 Rec. hum " sheetId="11" r:id="rId11"/>
    <sheet name="DIETAS anex 3" sheetId="12" r:id="rId12"/>
  </sheets>
  <externalReferences>
    <externalReference r:id="rId15"/>
  </externalReferences>
  <definedNames>
    <definedName name="_xlnm._FilterDatabase" localSheetId="4" hidden="1">'Det Obj Prog.'!$A$7:$F$132</definedName>
    <definedName name="_xlnm._FilterDatabase" localSheetId="5" hidden="1">'Estruc Prog Detallada'!$A$7:$AV$809</definedName>
    <definedName name="_xlnm._FilterDatabase" localSheetId="1" hidden="1">'INGRESOS'!$A$6:$IB$82</definedName>
    <definedName name="_xlnm._FilterDatabase" localSheetId="9" hidden="1">'Or. y Apl. cuad 1'!$A$6:$O$1175</definedName>
    <definedName name="_xlfn.SINGLE" hidden="1">#NAME?</definedName>
    <definedName name="_xlnm.Print_Area" localSheetId="8">'Clasif Econo Cons'!$A$2:$H$52</definedName>
    <definedName name="_xlnm.Print_Area" localSheetId="10">'Cuad 2 Rec. hum '!$A$6:$P$72</definedName>
    <definedName name="_xlnm.Print_Area" localSheetId="4">'Det Obj Prog.'!$A$3:$J$135</definedName>
    <definedName name="_xlnm.Print_Area" localSheetId="7">'Det. Gen Part. Prog,'!$A$1:$G$36</definedName>
    <definedName name="_xlnm.Print_Area" localSheetId="11">'DIETAS anex 3'!$A$1:$I$71</definedName>
    <definedName name="_xlnm.Print_Area" localSheetId="5">'Estruc Prog Detallada'!$A$1:$K$812</definedName>
    <definedName name="_xlnm.Print_Area" localSheetId="1">'INGRESOS'!$A$1:$I$97</definedName>
    <definedName name="_xlnm.Print_Area" localSheetId="2">'Just Ing.'!$A$1:$G$322</definedName>
    <definedName name="_xlnm.Print_Area" localSheetId="6">'just. egre.'!$A$2:$K$211</definedName>
    <definedName name="_xlnm.Print_Area" localSheetId="3">'Niveles de aprobacion CGR'!$A$3:$H$85</definedName>
    <definedName name="_xlnm.Print_Area" localSheetId="9">'Or. y Apl. cuad 1'!$A$1:$I$271</definedName>
    <definedName name="_xlnm.Print_Area" localSheetId="0">'portada'!$A$1:$H$24</definedName>
    <definedName name="_xlnm.Print_Titles" localSheetId="4">'Det Obj Prog.'!$3:$7</definedName>
    <definedName name="_xlnm.Print_Titles" localSheetId="5">'Estruc Prog Detallada'!$1:$6</definedName>
    <definedName name="_xlnm.Print_Titles" localSheetId="1">'INGRESOS'!$2:$6</definedName>
    <definedName name="_xlnm.Print_Titles" localSheetId="2">'Just Ing.'!$1:$4</definedName>
    <definedName name="_xlnm.Print_Titles" localSheetId="6">'just. egre.'!$2:$5</definedName>
    <definedName name="_xlnm.Print_Titles" localSheetId="9">'Or. y Apl. cuad 1'!$1:$6</definedName>
  </definedNames>
  <calcPr fullCalcOnLoad="1"/>
</workbook>
</file>

<file path=xl/comments10.xml><?xml version="1.0" encoding="utf-8"?>
<comments xmlns="http://schemas.openxmlformats.org/spreadsheetml/2006/main">
  <authors>
    <author>Flor de Mar?a Alfaro</author>
    <author>Tita y Tio</author>
  </authors>
  <commentList>
    <comment ref="A5" authorId="0">
      <text>
        <r>
          <rPr>
            <sz val="8"/>
            <rFont val="Tahoma"/>
            <family val="2"/>
          </rPr>
          <t>Código asignado al ingreso en el clasificador de ingresos del sector público, así como el código asignado a las cuentas personalizadas en el Sistema Integrado de Presupuesto Público de la CGR.  Como por ejemplo: Servicio de recolección de basura 
1.3.1.2.05.04.1.0.000</t>
        </r>
      </text>
    </comment>
    <comment ref="B5" authorId="0">
      <text>
        <r>
          <rPr>
            <b/>
            <sz val="8"/>
            <rFont val="Tahoma"/>
            <family val="2"/>
          </rPr>
          <t>Debe incluirse el nombre del ingreso específico o parcialmente específico.  Ejemplo: Impuesto de bienes inmuebles, Ley 7729. Servicio recolección de basura. Servicio de aseo de vías. Alquiler milla marítima.  Patente de Licores, etc.</t>
        </r>
        <r>
          <rPr>
            <sz val="8"/>
            <rFont val="Tahoma"/>
            <family val="2"/>
          </rPr>
          <t xml:space="preserve">
</t>
        </r>
      </text>
    </comment>
    <comment ref="D6" authorId="1">
      <text>
        <r>
          <rPr>
            <sz val="8"/>
            <rFont val="Tahoma"/>
            <family val="2"/>
          </rPr>
          <t>PROGRAMA:
I-II-III-IV</t>
        </r>
      </text>
    </comment>
  </commentList>
</comments>
</file>

<file path=xl/comments11.xml><?xml version="1.0" encoding="utf-8"?>
<comments xmlns="http://schemas.openxmlformats.org/spreadsheetml/2006/main">
  <authors>
    <author>Flor de Mar?a Alfaro</author>
  </authors>
  <commentList>
    <comment ref="A14" authorId="0">
      <text>
        <r>
          <rPr>
            <b/>
            <sz val="10"/>
            <color indexed="9"/>
            <rFont val="Tahoma"/>
            <family val="2"/>
          </rPr>
          <t xml:space="preserve">ESTA INFORMACIÓN ES LA MISMA QUE ESTÁ EN EL MODELO ELECTRÓNICO DEL PLAN OPERATIVO ANUAL
</t>
        </r>
      </text>
    </comment>
    <comment ref="J17" authorId="0">
      <text>
        <r>
          <rPr>
            <b/>
            <sz val="8"/>
            <rFont val="Tahoma"/>
            <family val="2"/>
          </rPr>
          <t>ARTÍCULO 118 DEL CÓDIGO MUNICIPAL</t>
        </r>
        <r>
          <rPr>
            <sz val="8"/>
            <rFont val="Tahoma"/>
            <family val="2"/>
          </rPr>
          <t xml:space="preserve">
</t>
        </r>
      </text>
    </comment>
  </commentList>
</comments>
</file>

<file path=xl/sharedStrings.xml><?xml version="1.0" encoding="utf-8"?>
<sst xmlns="http://schemas.openxmlformats.org/spreadsheetml/2006/main" count="5068" uniqueCount="1389">
  <si>
    <t>2.04</t>
  </si>
  <si>
    <t>HERRAMIENTAS, REPUESTOS Y ACCESORIOS</t>
  </si>
  <si>
    <t>2.04.01</t>
  </si>
  <si>
    <t>Herramientas e instrumentos</t>
  </si>
  <si>
    <t>2.04.02</t>
  </si>
  <si>
    <t>Repuestos y accesorios</t>
  </si>
  <si>
    <t>2.99</t>
  </si>
  <si>
    <t>ÚTILES, MATERIALES Y SUMINISTROS DIVERSOS</t>
  </si>
  <si>
    <t>2.99.01</t>
  </si>
  <si>
    <t>Útiles y materiales de oficina y cómputo</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</si>
  <si>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</si>
  <si>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</si>
  <si>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</si>
  <si>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</si>
  <si>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</si>
  <si>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</si>
  <si>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</si>
  <si>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</si>
  <si>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</si>
  <si>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</si>
  <si>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</si>
  <si>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t>
  </si>
  <si>
    <t>3</t>
  </si>
  <si>
    <t>INTERESES Y COMISIONES</t>
  </si>
  <si>
    <t>3.02</t>
  </si>
  <si>
    <t>INTERESES SOBRE PRÉSTAMOS</t>
  </si>
  <si>
    <t>3.02.03</t>
  </si>
  <si>
    <t>Intereses sobre préstamos de Instituciones Descentralizadas no Empresariales</t>
  </si>
  <si>
    <t>3.02.06</t>
  </si>
  <si>
    <t>Intereses sobre préstamos de Instituciones Públicas Financieras</t>
  </si>
  <si>
    <t>3.04</t>
  </si>
  <si>
    <t>COMISIONES Y OTROS GASTOS</t>
  </si>
  <si>
    <t>3.04.03</t>
  </si>
  <si>
    <t>Comisiones y otros gastos sobre préstamos internos</t>
  </si>
  <si>
    <t>4</t>
  </si>
  <si>
    <t>ACTIVOS FINANCIEROS</t>
  </si>
  <si>
    <t>ADQUISICIÓN DE VALORES</t>
  </si>
  <si>
    <t>OTROS ACTIVOS FINANCIEROS</t>
  </si>
  <si>
    <t>5</t>
  </si>
  <si>
    <t>BIENES DURADEROS</t>
  </si>
  <si>
    <t>5.01</t>
  </si>
  <si>
    <t xml:space="preserve"> </t>
  </si>
  <si>
    <t>EGRESOS TOTALES</t>
  </si>
  <si>
    <t xml:space="preserve">SERVICIOS </t>
  </si>
  <si>
    <t xml:space="preserve">INTERESES Y COMISIONES </t>
  </si>
  <si>
    <t xml:space="preserve">AMORTIZACION </t>
  </si>
  <si>
    <t>SECCION DE EGRESOS</t>
  </si>
  <si>
    <t>DETALLE GENERAL DEL OBJETO DEL GASTO</t>
  </si>
  <si>
    <t>EGRESOS PROGRAMA I</t>
  </si>
  <si>
    <t>DETALLE DEL OBJETO DEL GASTO PROGRAMA I</t>
  </si>
  <si>
    <t>DETALLE DEL OBJETO DEL GASTO PROGRAMA II</t>
  </si>
  <si>
    <t>EGRESOS PROGRAMA II</t>
  </si>
  <si>
    <t>DETALLE DEL OBJETO DEL GASTO PROGRAMA III</t>
  </si>
  <si>
    <t>EGRESOS PROGRAMA III</t>
  </si>
  <si>
    <t>MAQUINARIA, EQUIPO Y MOBILIARIO</t>
  </si>
  <si>
    <t>5.01.02</t>
  </si>
  <si>
    <t>Equipo de transporte</t>
  </si>
  <si>
    <t>5.01.03</t>
  </si>
  <si>
    <t>Equipo de comunicación</t>
  </si>
  <si>
    <t>5.01.04</t>
  </si>
  <si>
    <t>Equipo y mobiliario de oficina</t>
  </si>
  <si>
    <t>5.01.05</t>
  </si>
  <si>
    <t>Equipo y programas de cómputo</t>
  </si>
  <si>
    <t>5.01.06</t>
  </si>
  <si>
    <t>Equipo sanitario, de laboratorio e investigación</t>
  </si>
  <si>
    <t>5.01.99</t>
  </si>
  <si>
    <t>Maquinaria y equipo diverso</t>
  </si>
  <si>
    <t>5.02</t>
  </si>
  <si>
    <t>CONSTRUCCIONES, ADICIONES Y MEJORAS</t>
  </si>
  <si>
    <t>5.02.01</t>
  </si>
  <si>
    <t>Edificios</t>
  </si>
  <si>
    <t>5.02.02</t>
  </si>
  <si>
    <t>Vías de comunicación terrestre</t>
  </si>
  <si>
    <t>Obras urbanísticas</t>
  </si>
  <si>
    <t>5.02.99</t>
  </si>
  <si>
    <t>Otras construcciones, adiciones y mejoras</t>
  </si>
  <si>
    <t>Terrenos</t>
  </si>
  <si>
    <t>6</t>
  </si>
  <si>
    <t>6.01</t>
  </si>
  <si>
    <t>TRANSFERENCIAS CORRIENTES AL SECTOR PÚBLICO</t>
  </si>
  <si>
    <t>6.01.01</t>
  </si>
  <si>
    <t>Transferencias corrientes al Gobierno Central</t>
  </si>
  <si>
    <t>6.01.02</t>
  </si>
  <si>
    <t>Transferencias corrientes a Órganos Desconcentrados</t>
  </si>
  <si>
    <t>6.01.03</t>
  </si>
  <si>
    <t>Transferencias corrientes a Instituciones Descentralizadas no Empresariales</t>
  </si>
  <si>
    <t>6.01.04</t>
  </si>
  <si>
    <t>Transferencias corrientes a Gobiernos Locales</t>
  </si>
  <si>
    <t>6.03</t>
  </si>
  <si>
    <t>PRESTACIONES</t>
  </si>
  <si>
    <t>6.03.01</t>
  </si>
  <si>
    <t>Prestaciones legales</t>
  </si>
  <si>
    <t>6.06</t>
  </si>
  <si>
    <t>OTRAS TRANSFERENCIAS CORRIENTES AL SECTOR PRIVADO</t>
  </si>
  <si>
    <t>6.06.02</t>
  </si>
  <si>
    <t>Reintegros o devoluciones</t>
  </si>
  <si>
    <t>8</t>
  </si>
  <si>
    <t>AMORTIZACION</t>
  </si>
  <si>
    <t>8.02</t>
  </si>
  <si>
    <t>AMORTIZACIÓN DE PRÉSTAMOS</t>
  </si>
  <si>
    <t>8.02.03</t>
  </si>
  <si>
    <t>Amortización de préstamos de Instituciones Descentralizadas no Empresariales</t>
  </si>
  <si>
    <t>8.02.06</t>
  </si>
  <si>
    <t>Amortización de préstamos de Instituciones Públicas Financieras</t>
  </si>
  <si>
    <t>9</t>
  </si>
  <si>
    <t>CUENTAS ESPECIALES</t>
  </si>
  <si>
    <t>9.02</t>
  </si>
  <si>
    <t>SUMAS SIN ASIGNACIÓN PRESUPUESTARIA</t>
  </si>
  <si>
    <t>9.02.01</t>
  </si>
  <si>
    <t>Sumas libres sin asignación presupuestaria</t>
  </si>
  <si>
    <t>9.02.02</t>
  </si>
  <si>
    <t>Sumas con destino específico sin asignación presupuestaria</t>
  </si>
  <si>
    <t>CODIGO</t>
  </si>
  <si>
    <t>NOMBRE</t>
  </si>
  <si>
    <t>MONTO</t>
  </si>
  <si>
    <t>1.0.0.0.00.00.0.0.000</t>
  </si>
  <si>
    <t>INGRESOS CORRIENTES</t>
  </si>
  <si>
    <t>1.1.0.0.00.00.0.0.000</t>
  </si>
  <si>
    <t>INGRESOS TRIBUTARIOS</t>
  </si>
  <si>
    <t>1.1.2.0.00.00.0.0.000</t>
  </si>
  <si>
    <t>IMPUESTOS SOBRE LA PROPIEDAD</t>
  </si>
  <si>
    <t>1.1.2.1.00.00.0.0.000</t>
  </si>
  <si>
    <t>Impuesto sobre la propiedad de bienes inmuebles</t>
  </si>
  <si>
    <t>1.1.2.1.01.00.0.0.000</t>
  </si>
  <si>
    <t>Impuesto sobre la propiedad de bienes inmuebles, Ley No. 7729</t>
  </si>
  <si>
    <t>CALCULO DE LAS DIETAS A REGIDORES</t>
  </si>
  <si>
    <t>PORCENTAJE DE AUMENTO DEL PRESUPUESTO</t>
  </si>
  <si>
    <t>PORCENTAJE QUE APRUEBA EL CONCEJO: (1)</t>
  </si>
  <si>
    <t xml:space="preserve">NUMERO DE </t>
  </si>
  <si>
    <t xml:space="preserve">VALOR </t>
  </si>
  <si>
    <t>VALOR</t>
  </si>
  <si>
    <t>SESIONES</t>
  </si>
  <si>
    <t>MENSUAL</t>
  </si>
  <si>
    <t>ANUAL</t>
  </si>
  <si>
    <t>REGIDORES</t>
  </si>
  <si>
    <t>DIETA ACTUAL</t>
  </si>
  <si>
    <t>DIETA PROPUESTA</t>
  </si>
  <si>
    <t>ORDINARIAS (²)</t>
  </si>
  <si>
    <t>PROPIETARIOS</t>
  </si>
  <si>
    <t>SUPLENTES</t>
  </si>
  <si>
    <t>SUBTOTALES</t>
  </si>
  <si>
    <t>SESIONES EXTRAORDINARIAS</t>
  </si>
  <si>
    <t>TOTAL</t>
  </si>
  <si>
    <t>(1) El aumento de las dietas debe ser con base en el artículo 30 del Código Municipal</t>
  </si>
  <si>
    <t xml:space="preserve">MUNICIPALIDAD DE JIMÉNEZ </t>
  </si>
  <si>
    <t>CODIGO SEGÚN CLASIFICADOR DE INGRESOS</t>
  </si>
  <si>
    <t>INGRESO ESPECÍFICO</t>
  </si>
  <si>
    <t>APLICACIÓN</t>
  </si>
  <si>
    <t>Programa</t>
  </si>
  <si>
    <t>Act/Serv/gru</t>
  </si>
  <si>
    <t>Impuesto de Bienes Inmuebles Ley 7729</t>
  </si>
  <si>
    <t>I</t>
  </si>
  <si>
    <t>Organo de Normalizacion Tecnica (1 %)</t>
  </si>
  <si>
    <t>Aporte Junta Administrativa del Registro Publico(3%)</t>
  </si>
  <si>
    <t>Juntas de Educacion (10%</t>
  </si>
  <si>
    <t>II</t>
  </si>
  <si>
    <t>Atencion Emergencias Cantonales</t>
  </si>
  <si>
    <t>III</t>
  </si>
  <si>
    <t>Acceso a Discapacitados Ley 7600</t>
  </si>
  <si>
    <t>Impuesto Al Cemento</t>
  </si>
  <si>
    <t>Impuesto Sobre Espectaculos publicos 6%</t>
  </si>
  <si>
    <t xml:space="preserve">Educativos y Culturales </t>
  </si>
  <si>
    <t>Venta de Agua Potable</t>
  </si>
  <si>
    <t>Servicios de Instalaciòn y derivaciòn de Agua</t>
  </si>
  <si>
    <t>Servicios Recolección de Basura</t>
  </si>
  <si>
    <t>Servicios Aseo de Vias y Sitios Publicos</t>
  </si>
  <si>
    <t>Servicios Cementerio</t>
  </si>
  <si>
    <t>Derechos de Cementerio</t>
  </si>
  <si>
    <t>Aporte IFAM Licores Nacionales y extranjeros</t>
  </si>
  <si>
    <t>Impuesto Especifico sobre Construcciones</t>
  </si>
  <si>
    <t>Timbres Municipales</t>
  </si>
  <si>
    <t>Timbres Pro-parques Nacionales (sobre patentes)</t>
  </si>
  <si>
    <t>CONAGEBIO</t>
  </si>
  <si>
    <t>Fondo de Parques Nacionales (Áreas Protegidas)</t>
  </si>
  <si>
    <t>Alquiler de Edificios e Instalaciones</t>
  </si>
  <si>
    <t>1.3.3.1.02.01.0.0.000</t>
  </si>
  <si>
    <t>Infracción por construcciones</t>
  </si>
  <si>
    <t>TOTALES INGRESOS</t>
  </si>
  <si>
    <t>TOTALES EGRESOS</t>
  </si>
  <si>
    <t>DETALLE DE ORIGEN Y APLICACIÓN DE RECURSOS</t>
  </si>
  <si>
    <t>Servicio Acueducto</t>
  </si>
  <si>
    <t xml:space="preserve">Servicio recolección de Basura </t>
  </si>
  <si>
    <t>Protección Al Medio Ambiente</t>
  </si>
  <si>
    <t>MUNICIPALIDAD  DE JIMÉNEZ</t>
  </si>
  <si>
    <t xml:space="preserve">Deportivos </t>
  </si>
  <si>
    <t>Administración Comité de Deportes 3%</t>
  </si>
  <si>
    <t>MUNICIPALIDAD DE JIMÉNEZ</t>
  </si>
  <si>
    <t>Organo de Normalizacion Tecnica  (1% ibi)</t>
  </si>
  <si>
    <t>Aporte Junta Administrativa del Registro Nacional (3%Ibi)</t>
  </si>
  <si>
    <t>1.1.3.2.02.00.0.0.000</t>
  </si>
  <si>
    <t>IMPUESTOS ESPECÍFICOS SOBRE LA PRODUCCIÓN Y CONSUMO DE SERVICIOS</t>
  </si>
  <si>
    <t>1.1.3.2.02.03.0.0.000</t>
  </si>
  <si>
    <t>TOTAL DEL PROGRAMA 3</t>
  </si>
  <si>
    <t>VIAS DE COMUNICACIÓN TERRESTRE</t>
  </si>
  <si>
    <t>%</t>
  </si>
  <si>
    <t>Impuestos específicos a los servicios de diversión y esparcimiento</t>
  </si>
  <si>
    <t>1.1.3.2.02.03.1.0.000</t>
  </si>
  <si>
    <t>Impuesto sobre espectáculos públicos 6%</t>
  </si>
  <si>
    <t>1.4.1.3.01.00.0.0.000</t>
  </si>
  <si>
    <t>Aporte del I.F.A.M. por Licores Nacionales y Extranjeros</t>
  </si>
  <si>
    <t>2.4.1.1.01.00.0.0.000</t>
  </si>
  <si>
    <t>Aporte del Gobierno Central, Ley 8114, para mantenimiento de la red vial cantonal</t>
  </si>
  <si>
    <t>2.4.1.3.01.00.0.0.000</t>
  </si>
  <si>
    <t>Aporte del I.F.A.M. para mantenimiento y conservación de calles urbanas y caminos vecinales y adquisición de maquinaria y equipo, Ley 6909-83</t>
  </si>
  <si>
    <t>1.1.3.3.00.00.0.0.000</t>
  </si>
  <si>
    <t>OTROS IMPUESTOS A LOS BIENES Y SERVICIOS</t>
  </si>
  <si>
    <t>1.1.3.3.01.00.0.0.000</t>
  </si>
  <si>
    <t>Licencias profesionales comerciales y otros permisos</t>
  </si>
  <si>
    <t>1.1.3.3.01.02.0.0.000</t>
  </si>
  <si>
    <t>Patentes Municipales</t>
  </si>
  <si>
    <t>1.1.3.3.01.09.0.0.000</t>
  </si>
  <si>
    <t>Otras licencias profesionales comerciales y otros permisos</t>
  </si>
  <si>
    <t>1.1.9.0.00.00.0.0.000</t>
  </si>
  <si>
    <t>OTROS INGRESOS TRIBUTARIOS</t>
  </si>
  <si>
    <t>1.1.9.1.00.00.0.0.000</t>
  </si>
  <si>
    <t>IMPUESTO DE TIMBRES</t>
  </si>
  <si>
    <t>1.1.9.1.01.00.0.0.000</t>
  </si>
  <si>
    <t>Timbres municipales (por hipotecas y cédulas hipotecarias)</t>
  </si>
  <si>
    <t>1.1.9.1.02.00.0.0.000</t>
  </si>
  <si>
    <t>Timbre Pro-parques Nacionales.</t>
  </si>
  <si>
    <t>1.3.0.0.00.00.0.0.000</t>
  </si>
  <si>
    <t>INGRESOS NO TRIBUTARIOS</t>
  </si>
  <si>
    <t>1.3.1.0.00.00.0.0.000</t>
  </si>
  <si>
    <t>VENTA DE BIENES Y SERVICIOS</t>
  </si>
  <si>
    <t>1.3.1.1.00.00.0.0.000</t>
  </si>
  <si>
    <t>VENTA DE BIENES</t>
  </si>
  <si>
    <t>1.3.1.1.05.00.0.0.000</t>
  </si>
  <si>
    <t>Venta de agua</t>
  </si>
  <si>
    <t>1.3.1.1.09.00.0.0.000</t>
  </si>
  <si>
    <t>Venta de otros bienes</t>
  </si>
  <si>
    <t>1.3.1.2.00.00.0.0.000</t>
  </si>
  <si>
    <t>VENTA DE SERVICIOS</t>
  </si>
  <si>
    <t>1.3.1.2.04.00.0.0.000</t>
  </si>
  <si>
    <t>ALQUILERES</t>
  </si>
  <si>
    <t>1.3.1.2.04.01.0.0.000</t>
  </si>
  <si>
    <t>Alquiler de edificios e instalaciones</t>
  </si>
  <si>
    <t>Otros alquileres</t>
  </si>
  <si>
    <t>1.3.1.2.05.00.0.0.000</t>
  </si>
  <si>
    <t>SERVICIOS COMUNITARIOS</t>
  </si>
  <si>
    <t>1.3.1.2.05.02.0.0.000</t>
  </si>
  <si>
    <t>Servicios de instalación y derivación de agua</t>
  </si>
  <si>
    <t>1.3.1.2.05.03.0.0.000</t>
  </si>
  <si>
    <t>Servicios de cementerio</t>
  </si>
  <si>
    <t>1.3.1.2.05.04.0.0.000</t>
  </si>
  <si>
    <t>Servicios de saneamiento ambiental</t>
  </si>
  <si>
    <t>1.3.1.2.05.04.1.0.000</t>
  </si>
  <si>
    <t>Servicios de recolección de basura</t>
  </si>
  <si>
    <t>1.3.1.2.05.04.2.0.000</t>
  </si>
  <si>
    <t>Servicios de aseo de vías y sitios públicos</t>
  </si>
  <si>
    <t>1.3.1.2.05.04.3.0.000</t>
  </si>
  <si>
    <t>Serivicios de depósito y tratamiento de basura</t>
  </si>
  <si>
    <t>1.3.1.2.05.04.4.0.000</t>
  </si>
  <si>
    <t>Mantenimiento de parques y obras de ornato</t>
  </si>
  <si>
    <t>1.3.1.2.05.09.0.0.000</t>
  </si>
  <si>
    <t>Otros servicios comunitarios</t>
  </si>
  <si>
    <t>1.3.1.2.05.09.9.0.000</t>
  </si>
  <si>
    <t>1.3.1.2.09.00.0.0.000</t>
  </si>
  <si>
    <t>OTROS SERVICIOS</t>
  </si>
  <si>
    <t>1.3.1.2.09.09.0.0.000</t>
  </si>
  <si>
    <t>Venta de otros servicios</t>
  </si>
  <si>
    <t>1.3.1.3.00.00.0.0.000</t>
  </si>
  <si>
    <t>DERECHOS ADMINISTRATIV0S</t>
  </si>
  <si>
    <t>1.3.1.3.02.00.0.0.000</t>
  </si>
  <si>
    <t>DERECHOS ADMINISTRATIVOS A OTROS SERVICIOS PÚBLICOS</t>
  </si>
  <si>
    <t>TOTAL DEL PROGRAMA 2</t>
  </si>
  <si>
    <t>TOTAL DEL PROGRAMA 1</t>
  </si>
  <si>
    <t>1.3.1.3.02.09.0.0.000</t>
  </si>
  <si>
    <t>Otros derechos administrativos a otros servicios públicos</t>
  </si>
  <si>
    <t>1.3.1.3.02.09.1.0.000</t>
  </si>
  <si>
    <t>Derechos de cementerio</t>
  </si>
  <si>
    <t>1.3.2.0.00.00.0.0.000</t>
  </si>
  <si>
    <t>INGRESOS DE LA PROPIEDAD</t>
  </si>
  <si>
    <t>1.3.2.3.00.00.0.0.000</t>
  </si>
  <si>
    <t>RENTA DE ACTIVOS FINANCIEROS</t>
  </si>
  <si>
    <t>OTROS PROYECTOS</t>
  </si>
  <si>
    <t>EDIFICIOS</t>
  </si>
  <si>
    <t>TOTAL GENERAL DE PROGRAMAS</t>
  </si>
  <si>
    <t>1.3.2.3.03.00.0.0.000</t>
  </si>
  <si>
    <t>OTRAS RENTAS DE ACTIVOS FINANCIEROS</t>
  </si>
  <si>
    <t>1.3.2.3.03.01.0.0.000</t>
  </si>
  <si>
    <t>Intereses sobre cuentas corrientes y otros depósitos en Bancos Estatales</t>
  </si>
  <si>
    <t>1.3.3.0.00.00.0.0.000</t>
  </si>
  <si>
    <t>MULTAS, SANCIONES, REMATES Y CONFISCACIONES</t>
  </si>
  <si>
    <t>1.3.3.1.00.00.0.0.000</t>
  </si>
  <si>
    <t>MULTAS Y SANCIONES</t>
  </si>
  <si>
    <t>1.3.3.1.09.00.0.0.000</t>
  </si>
  <si>
    <t>Otras multas</t>
  </si>
  <si>
    <t>1.3.3.1.09.09.0.0.000</t>
  </si>
  <si>
    <t>Multas varias</t>
  </si>
  <si>
    <t>Código</t>
  </si>
  <si>
    <t>Programa  I Dirección y Administración General</t>
  </si>
  <si>
    <t>Programa II Servicios Comunales</t>
  </si>
  <si>
    <t>Programa III Inversiones</t>
  </si>
  <si>
    <t>Programa IV Partidas Específicas</t>
  </si>
  <si>
    <t>Comisiòn Nacional Conagebio Ley 7788 (10 % Timbre Parques Nacionales.)</t>
  </si>
  <si>
    <t>Venta de Otros Bienes (Abono orgánico)</t>
  </si>
  <si>
    <t>Servicio de depósito y tratamiento de basura</t>
  </si>
  <si>
    <t>Venta  de Otros Bienes (Abono orgánico)</t>
  </si>
  <si>
    <t>Con base en la información del Departamento de Alcaldía</t>
  </si>
  <si>
    <t>Monto Anual</t>
  </si>
  <si>
    <t>Timbres Pro Parques Nacionales   "Ley 7788</t>
  </si>
  <si>
    <t>Impuesto sobre Bienes Manufacturados (Impuesto  al Cemento)</t>
  </si>
  <si>
    <t>CUADRO No.1</t>
  </si>
  <si>
    <t>1.3.4.0.00.00.0.0.000</t>
  </si>
  <si>
    <t>INTERESES MORATORIOS</t>
  </si>
  <si>
    <t>1.3.4.1.00.00.0.0.000</t>
  </si>
  <si>
    <t>Intereses moratorios por atraso en pago de impuesto</t>
  </si>
  <si>
    <t>1.3.4.2.00.00.0.0.000</t>
  </si>
  <si>
    <t>Intereses moratorios por atraso en pago de bienes y servicios</t>
  </si>
  <si>
    <t>1.4.0.0.00.00.0.0.000</t>
  </si>
  <si>
    <t>TRANSFERENCIAS CORRIENTES</t>
  </si>
  <si>
    <t>1.4.1.0.00.00.0.0.000</t>
  </si>
  <si>
    <t>TRANSFERENCIAS CORRIENTES DEL SECTOR PUBLICO</t>
  </si>
  <si>
    <t>1.4.1.3.00.00.0.0.000</t>
  </si>
  <si>
    <t>Transferencias corrientes de Instituciones Descentralizadas no Empresariales</t>
  </si>
  <si>
    <t>2.0.0.0.00.00.0.0.000</t>
  </si>
  <si>
    <t>INGRESOS DE CAPITAL</t>
  </si>
  <si>
    <t>Vías de comunicación</t>
  </si>
  <si>
    <t>Instalaciones</t>
  </si>
  <si>
    <t>2.4.0.0.00.00.0.0.000</t>
  </si>
  <si>
    <t>TRANSFERENCIAS DE CAPITAL</t>
  </si>
  <si>
    <t>2.4.1.0.00.00.0.0.000</t>
  </si>
  <si>
    <t>TRANSFERENCIAS DE CAPITAL DEL SECTOR PUBLICO</t>
  </si>
  <si>
    <t>2.4.1.1.00.00.0.0.000</t>
  </si>
  <si>
    <t>Transferencias de capital del Gobierno Central</t>
  </si>
  <si>
    <t>2.4.1.3.00.00.0.0.000</t>
  </si>
  <si>
    <t>Transferencias de capital de Instituciones Descentralizadas no Empresariales</t>
  </si>
  <si>
    <t>3.0.0.0.00.00.0.0.000</t>
  </si>
  <si>
    <t>FINANCIAMIENTO</t>
  </si>
  <si>
    <t>3.1.0.0.00.00.0.0.000</t>
  </si>
  <si>
    <t>FINANCIAMIENTO INTERNO</t>
  </si>
  <si>
    <t>3.1.1.0.00.00.0.0.000</t>
  </si>
  <si>
    <t>PRÉSTAMOS DIRECTOS</t>
  </si>
  <si>
    <t>3.1.1.6.00.00.0.0.000</t>
  </si>
  <si>
    <t>Préstamos directos de Instituciones Públicas Financieras</t>
  </si>
  <si>
    <t>3.3.2.0.00.00.0.0.000</t>
  </si>
  <si>
    <t>SUPERÁVIT ESPECIFICO</t>
  </si>
  <si>
    <t>PROGRAMA I: DIRECCIÓN Y ADMINISTRACIÓN GENERAL</t>
  </si>
  <si>
    <t>ACTIVIDAD</t>
  </si>
  <si>
    <t>01</t>
  </si>
  <si>
    <t>ADMINISTRACIÓN  GENERAL</t>
  </si>
  <si>
    <t>02</t>
  </si>
  <si>
    <t>AUDITORÍA INTERNA</t>
  </si>
  <si>
    <t>03</t>
  </si>
  <si>
    <t>04</t>
  </si>
  <si>
    <t>REGISTRO DE DEUDAS, FONDOS Y TRANSFERENCIAS</t>
  </si>
  <si>
    <t>PROGRAMA II: SERVICIOS COMUNALES</t>
  </si>
  <si>
    <t>SERVICIO</t>
  </si>
  <si>
    <t>ASEO DE VÍAS Y SITIOS PÚBLICOS</t>
  </si>
  <si>
    <t>RECOLECCIÓN DE BASURA</t>
  </si>
  <si>
    <t>MANTENIMIENTO DE CAMINOS Y CALLES</t>
  </si>
  <si>
    <t>CEMENTERIOS</t>
  </si>
  <si>
    <t>05</t>
  </si>
  <si>
    <t>PARQUES Y OBRAS DE ORNATO</t>
  </si>
  <si>
    <t>06</t>
  </si>
  <si>
    <t>ACUEDUCTOS</t>
  </si>
  <si>
    <t>07</t>
  </si>
  <si>
    <t>08</t>
  </si>
  <si>
    <t>09</t>
  </si>
  <si>
    <t>EDUCATIVOS, CULTURALES, Y DEPORTIVOS</t>
  </si>
  <si>
    <t>10</t>
  </si>
  <si>
    <t>16</t>
  </si>
  <si>
    <t>DEPÓSITO Y TRATAMIENTO DE BASURA</t>
  </si>
  <si>
    <t>17</t>
  </si>
  <si>
    <t>19</t>
  </si>
  <si>
    <t>20</t>
  </si>
  <si>
    <t>21</t>
  </si>
  <si>
    <t>22</t>
  </si>
  <si>
    <t>23</t>
  </si>
  <si>
    <t>25</t>
  </si>
  <si>
    <t>PROTECCIÓN DEL MEDIO AMBIENTE</t>
  </si>
  <si>
    <t>28</t>
  </si>
  <si>
    <t>1.3.3.1.09.02.0.0.000</t>
  </si>
  <si>
    <t>Multas por infracción a la ley de construcciones</t>
  </si>
  <si>
    <t>ATENCIÓN DE EMERGENCIAS CANTONALES</t>
  </si>
  <si>
    <t>31</t>
  </si>
  <si>
    <t>INGRESOS TOTALES</t>
  </si>
  <si>
    <t>TOTAL PROGRAMA I</t>
  </si>
  <si>
    <t>APORTES EN ESPECIE PARA SERVICIOS Y PROYECTOS COMUNITARIOS</t>
  </si>
  <si>
    <t>PROGRAMA III: INVERSIONES</t>
  </si>
  <si>
    <t>GRUPO</t>
  </si>
  <si>
    <t>Proyecto</t>
  </si>
  <si>
    <t>Actividad</t>
  </si>
  <si>
    <t>Dirección técnica y estudios</t>
  </si>
  <si>
    <t>0</t>
  </si>
  <si>
    <t>REMUNERACIONES</t>
  </si>
  <si>
    <t>0.01</t>
  </si>
  <si>
    <t>REMUNERACIONES BÁSICAS</t>
  </si>
  <si>
    <t>0.01.01</t>
  </si>
  <si>
    <t>Sueldos para cargos fijos</t>
  </si>
  <si>
    <t>0.01.02</t>
  </si>
  <si>
    <t>Jornales</t>
  </si>
  <si>
    <t>0.01.03</t>
  </si>
  <si>
    <t>Servicios especiales</t>
  </si>
  <si>
    <t>0.01.05</t>
  </si>
  <si>
    <t>Suplencias</t>
  </si>
  <si>
    <t>0.02</t>
  </si>
  <si>
    <t>REMUNERACIONES EVENTUALES</t>
  </si>
  <si>
    <t>0.02.01</t>
  </si>
  <si>
    <t>Tiempo extraordinario</t>
  </si>
  <si>
    <t>0.02.02</t>
  </si>
  <si>
    <t>Recargo de funciones</t>
  </si>
  <si>
    <t>0.02.03</t>
  </si>
  <si>
    <t>Disponibilidad laboral</t>
  </si>
  <si>
    <t>0.02.05</t>
  </si>
  <si>
    <t>Dietas</t>
  </si>
  <si>
    <t>0.03</t>
  </si>
  <si>
    <t>INCENTIVOS SALARIALES</t>
  </si>
  <si>
    <t>0.03.01</t>
  </si>
  <si>
    <t>Retribución por años servidos</t>
  </si>
  <si>
    <t>0.03.02</t>
  </si>
  <si>
    <t>Restricción al ejercicio liberal de la profesión</t>
  </si>
  <si>
    <t>0.03.03</t>
  </si>
  <si>
    <t>Decimotercer mes</t>
  </si>
  <si>
    <t>0.03.99</t>
  </si>
  <si>
    <t>Otros incentivos salariales</t>
  </si>
  <si>
    <t>0.04</t>
  </si>
  <si>
    <t>CONTRIBUCIONES PATRONALES AL DESARROLLO Y LA SEGURIDAD SOCIAL</t>
  </si>
  <si>
    <t>0.04.01</t>
  </si>
  <si>
    <t>Contribución Patronal al Seguro de Salud de la Caja Costarricense del Seguro Social</t>
  </si>
  <si>
    <t>0.04.05</t>
  </si>
  <si>
    <t>Contribución Patronal al Banco Popular y de Desarrollo Comunal</t>
  </si>
  <si>
    <t>0.05</t>
  </si>
  <si>
    <t>CONTRIBUCIONES PATRONALES A FONDOS DE PENSIONES Y OTROS FONDOS DE CAPITALIZACIÓN</t>
  </si>
  <si>
    <t>0.05.01</t>
  </si>
  <si>
    <t>Contribución Patronal al Seguro de Pensiones de la Caja Costarricense del Seguro Social</t>
  </si>
  <si>
    <t>0.05.02</t>
  </si>
  <si>
    <t>Aporte Patronal al Régimen Obligatorio de Pensiones Complementarias</t>
  </si>
  <si>
    <t>0.05.03</t>
  </si>
  <si>
    <t>Aporte Patronal al Fondo de Capitalización Laboral</t>
  </si>
  <si>
    <t>1</t>
  </si>
  <si>
    <t>SERVICIOS</t>
  </si>
  <si>
    <t>1.01</t>
  </si>
  <si>
    <t>1.01.02</t>
  </si>
  <si>
    <t>Alquiler de maquinaria, equipo y mobiliario</t>
  </si>
  <si>
    <t>1.01.99</t>
  </si>
  <si>
    <t>1.02</t>
  </si>
  <si>
    <t>SERVICIOS BÁSICOS</t>
  </si>
  <si>
    <t>1.02.01</t>
  </si>
  <si>
    <t>Servicio de agua y alcantarillado</t>
  </si>
  <si>
    <t>1.02.02</t>
  </si>
  <si>
    <t>Servicio de energía eléctrica</t>
  </si>
  <si>
    <t>1.02.04</t>
  </si>
  <si>
    <t>Servicio de telecomunicaciones</t>
  </si>
  <si>
    <t>1.02.99</t>
  </si>
  <si>
    <t>Otros servicios básicos</t>
  </si>
  <si>
    <t>1.03</t>
  </si>
  <si>
    <t>SERVICIOS COMERCIALES Y FINANCIEROS</t>
  </si>
  <si>
    <t>1.03.01</t>
  </si>
  <si>
    <t>Información</t>
  </si>
  <si>
    <t>1.03.03</t>
  </si>
  <si>
    <t>Impresión, encuadernación y otros</t>
  </si>
  <si>
    <t>1.03.06</t>
  </si>
  <si>
    <t>Comisiones y gastos por servicios financieros y comerciales</t>
  </si>
  <si>
    <t>1.04</t>
  </si>
  <si>
    <t>SERVICIOS DE GESTIÓN Y APOYO</t>
  </si>
  <si>
    <t>1.04.02</t>
  </si>
  <si>
    <t>Servicios jurídicos</t>
  </si>
  <si>
    <t>1.04.03</t>
  </si>
  <si>
    <t>Servicios de ingeniería</t>
  </si>
  <si>
    <t>1.04.06</t>
  </si>
  <si>
    <t>Servicios generales</t>
  </si>
  <si>
    <t>1.04.99</t>
  </si>
  <si>
    <t>Otros servicios de gestión y apoyo</t>
  </si>
  <si>
    <t>1.05</t>
  </si>
  <si>
    <t>GASTOS DE VIAJE Y DE TRANSPORTE</t>
  </si>
  <si>
    <t>1.05.01</t>
  </si>
  <si>
    <t>Transporte dentro del país</t>
  </si>
  <si>
    <t>1.05.02</t>
  </si>
  <si>
    <t>Viáticos dentro del país</t>
  </si>
  <si>
    <t>1.06</t>
  </si>
  <si>
    <t>SEGUROS, REASEGUROS Y OTRAS OBLIGACIONES</t>
  </si>
  <si>
    <t>1.06.01</t>
  </si>
  <si>
    <t>Seguros</t>
  </si>
  <si>
    <t>1.07</t>
  </si>
  <si>
    <t>CAPACITACIÓN Y PROTOCOLO</t>
  </si>
  <si>
    <t>1.07.01</t>
  </si>
  <si>
    <t>Actividades de capacitación</t>
  </si>
  <si>
    <t>1.07.02</t>
  </si>
  <si>
    <t>Actividades protocolarias y sociales</t>
  </si>
  <si>
    <t>1.08</t>
  </si>
  <si>
    <t>MANTENIMIENTO Y REPARACIÓN</t>
  </si>
  <si>
    <t>1.08.02</t>
  </si>
  <si>
    <t>Mantenimiento de vías de comunicación</t>
  </si>
  <si>
    <t>1.08.03</t>
  </si>
  <si>
    <t>Mantenimiento de instalaciones y otras obras</t>
  </si>
  <si>
    <t>1.08.04</t>
  </si>
  <si>
    <t>Mantenimiento y reparación de maquinaria y equipo de producción</t>
  </si>
  <si>
    <t>1.08.05</t>
  </si>
  <si>
    <t>Mantenimiento y reparación de equipo de transporte</t>
  </si>
  <si>
    <t>1.08.08</t>
  </si>
  <si>
    <t>Mantenimiento y reparación de equipo de cómputo y sistemas de información</t>
  </si>
  <si>
    <t>1.08.99</t>
  </si>
  <si>
    <t>Mantenimiento y reparación de otros equipos</t>
  </si>
  <si>
    <t>1.09</t>
  </si>
  <si>
    <t>IMPUESTOS</t>
  </si>
  <si>
    <t>1.09.99</t>
  </si>
  <si>
    <t>Otros impuestos</t>
  </si>
  <si>
    <t>1.99</t>
  </si>
  <si>
    <t>SERVICIOS DIVERSOS</t>
  </si>
  <si>
    <t>1.99.01</t>
  </si>
  <si>
    <t>Servicios de regulación</t>
  </si>
  <si>
    <t>1.99.05</t>
  </si>
  <si>
    <t>Deducibles</t>
  </si>
  <si>
    <t>1.99.99</t>
  </si>
  <si>
    <t>Otros servicios no especificados</t>
  </si>
  <si>
    <t>2</t>
  </si>
  <si>
    <t>MATERIALES Y SUMINISTROS</t>
  </si>
  <si>
    <t>2.01</t>
  </si>
  <si>
    <t>PRODUCTOS QUÍMICOS Y CONEXOS</t>
  </si>
  <si>
    <t>2.01.01</t>
  </si>
  <si>
    <t>Combustibles y lubricantes</t>
  </si>
  <si>
    <t>2.01.02</t>
  </si>
  <si>
    <t>Productos farmacéuticos y medicinales</t>
  </si>
  <si>
    <t>2.01.04</t>
  </si>
  <si>
    <t>Tintas, pinturas y diluyentes</t>
  </si>
  <si>
    <t>2.01.99</t>
  </si>
  <si>
    <t>Otros productos químicos</t>
  </si>
  <si>
    <t>2.02</t>
  </si>
  <si>
    <t>2.03</t>
  </si>
  <si>
    <t>MATERIALES Y PRODUCTOS DE USO EN LA CONSTRUCCIÓN Y MANTENIMIENTO</t>
  </si>
  <si>
    <t>2.03.01</t>
  </si>
  <si>
    <t>Materiales y productos metálicos</t>
  </si>
  <si>
    <t>2.03.02</t>
  </si>
  <si>
    <t>Materiales y productos minerales y asfálticos</t>
  </si>
  <si>
    <t>2.03.03</t>
  </si>
  <si>
    <t>Madera y sus derivados</t>
  </si>
  <si>
    <t>2.03.04</t>
  </si>
  <si>
    <t>Materiales y productos eléctricos, telefónicos y de cómputo</t>
  </si>
  <si>
    <t>2.03.05</t>
  </si>
  <si>
    <t>Materiales y productos de vidrio</t>
  </si>
  <si>
    <t>2.03.06</t>
  </si>
  <si>
    <t>Materiales y productos de plástico</t>
  </si>
  <si>
    <t>2.03.99</t>
  </si>
  <si>
    <t>Otros materiales y productos de uso en la construcción</t>
  </si>
  <si>
    <t>Juntas de Educaciòn  ( 10 % ibi)</t>
  </si>
  <si>
    <t>Comité Cantonal de Deportes</t>
  </si>
  <si>
    <t xml:space="preserve">Fondo Parques Nacionales (Timbres ) </t>
  </si>
  <si>
    <t>Administración (general remuneraciones )</t>
  </si>
  <si>
    <t>Administración (general servicios )</t>
  </si>
  <si>
    <t>Administración (Auditoría remuneraciones)</t>
  </si>
  <si>
    <t>Administración (Auditoría servicios)</t>
  </si>
  <si>
    <t>Vías de Comunicación (Unidad Técnica)</t>
  </si>
  <si>
    <t>JUSTIFICACIÓN DE INGRESOS</t>
  </si>
  <si>
    <t>Impuesto sobre la propiedad de Bienes Inmuebles Ley Nº 7729</t>
  </si>
  <si>
    <t>Con base en la información del Departamento de Administracion</t>
  </si>
  <si>
    <t>Impuesto especifico sobre la Construción</t>
  </si>
  <si>
    <t>Impuestos a Espectáculos Públicos (6%)  (Ley 7097)</t>
  </si>
  <si>
    <t xml:space="preserve">Estimacion que se realiza por promedio de acuerdo a la recaudación </t>
  </si>
  <si>
    <t>Licencias profesionales,comerciales y otros permisos</t>
  </si>
  <si>
    <t>por los cuatro trimestres y se rebajo el posible pendiente de cobro</t>
  </si>
  <si>
    <t>Impuesto de Timbres</t>
  </si>
  <si>
    <t>Venta  de Agua</t>
  </si>
  <si>
    <t>Servicio de Instalación y derivados de agua</t>
  </si>
  <si>
    <t>Servicios de saneamiento ambiental Código Municipal Nº 7794</t>
  </si>
  <si>
    <t>tasa correspondiente, se rebajo el posible pendiente de cobro del</t>
  </si>
  <si>
    <t>Venta de Otros Servicios</t>
  </si>
  <si>
    <t>en evaluación directa:</t>
  </si>
  <si>
    <t>Multa por atraso en pago de impuestos en construcciones</t>
  </si>
  <si>
    <t>Estimación de multas por infracciones a la Ley de construcciones</t>
  </si>
  <si>
    <t>Trans. Corrientes de Instituciones Descentralizadas no Empresariales</t>
  </si>
  <si>
    <t>Aporte del IFAM de Licores Nacionales y Extranjeros comunicado</t>
  </si>
  <si>
    <t>Trans. Capital de Instituciones Descentralizadas no Empresariales</t>
  </si>
  <si>
    <t>Aporte del IFAM  para mantenimiento de caminos vecinales, adquisi-</t>
  </si>
  <si>
    <t>TOTAL INGRESOS</t>
  </si>
  <si>
    <t>Con base en la información del Departamento de Administración</t>
  </si>
  <si>
    <t>JUSTIFICACIÓN DE GASTOS</t>
  </si>
  <si>
    <t>En este programa se incluyen los gastos atinentes a las actividades Administración general, Auditoría Interna, Administración de inversiones propias y Registro de deuda, fondos y transferencias.</t>
  </si>
  <si>
    <t>PROGRAMA II SERVICIOS COMUNALES</t>
  </si>
  <si>
    <t>PROGRAMA III INVERSIONES</t>
  </si>
  <si>
    <t xml:space="preserve">MUNICIPALIDAD DE JIMÉNEZ                   </t>
  </si>
  <si>
    <t>este rubro según los traspasos de propiedades realizados, hipotecas</t>
  </si>
  <si>
    <t xml:space="preserve">PROGRAMA I DIRECCIÓN Y ADMINISTRACIÓN GENERAL </t>
  </si>
  <si>
    <t>MUNICIPALIDAD DE JIMENEZ</t>
  </si>
  <si>
    <t>SECCION DE EGRESOS POR PARTIDA GENERAL Y POR PROGRAMA</t>
  </si>
  <si>
    <t>TOTALES</t>
  </si>
  <si>
    <t>BIENES  DURADEROS</t>
  </si>
  <si>
    <t>TOTALES POR OBJETO DEL GASTO</t>
  </si>
  <si>
    <t>TOTAL PRESUPUESTO</t>
  </si>
  <si>
    <t>DIFERENCIA</t>
  </si>
  <si>
    <t>1.1.3.0.00.00.0.0.000</t>
  </si>
  <si>
    <t>IMPUESTOS SOBRE BIENES Y SERVICIOS</t>
  </si>
  <si>
    <t>1.1.3.2.00.00.0.0.000</t>
  </si>
  <si>
    <t>IMPUESTOS ESPECÍFICOS SOBRE LA PRODUCCIÓN Y CONSUMO DE BIENES Y SERVICIOS</t>
  </si>
  <si>
    <t>1.1.3.2.01.00.0.0.000</t>
  </si>
  <si>
    <t>IMPUESTOS ESPECÍFICOS SOBRE LA PRODUCCIÓN Y CONSUMO DE BIENES</t>
  </si>
  <si>
    <t>1.1.3.2.01.04.0.0.000</t>
  </si>
  <si>
    <t>Impuestos específicos sobre bienes manufacturados</t>
  </si>
  <si>
    <t>1.1.3.2.01.04.2.0.000</t>
  </si>
  <si>
    <t>Impuesto sobre el cemento.</t>
  </si>
  <si>
    <t>1.1.3.2.01.05.0.0.000</t>
  </si>
  <si>
    <t>Impuestos específicos sobre la construcción</t>
  </si>
  <si>
    <t>Contribución Patronal al Seguro de Salud de la CCSS</t>
  </si>
  <si>
    <t>Contribución Patronal al Seguro de Pensiones de CCSS</t>
  </si>
  <si>
    <t>Otros servicios</t>
  </si>
  <si>
    <t>ción de maquinaria y equipo para los mismos fines ( impuesto al ruedo)</t>
  </si>
  <si>
    <t>(Certificaciones, avisos de cobro y otros servicios varios.)</t>
  </si>
  <si>
    <t>Infraestructura Comunal Dist. I Juan Viñas</t>
  </si>
  <si>
    <t>Infraestructura Comunal Dist. III Pejibaye</t>
  </si>
  <si>
    <t>Mejoramiento Informático</t>
  </si>
  <si>
    <t>cuenta la recaudación de los últimos cinco años y medio, y estimando</t>
  </si>
  <si>
    <t>de los 5.5 años y que se cobra por la realización de espectáculos pú-</t>
  </si>
  <si>
    <t>Total</t>
  </si>
  <si>
    <t>Neto</t>
  </si>
  <si>
    <t>Tributaria se tomó el número de metros cuadrados, se multiplicó por</t>
  </si>
  <si>
    <t>tasa correspondiente, se rebajó el posible pendiente de cobro del</t>
  </si>
  <si>
    <t>de los 5.5 años y que se cobra por servicios diversos que brinda</t>
  </si>
  <si>
    <t>la institución, y por recomendación de la Alcaldesa.</t>
  </si>
  <si>
    <t>de los 5.5 años y que se cobra por el servicio que brinda la institucion</t>
  </si>
  <si>
    <t>por recomendación de la Alcaldesa,  de acuerdo al Código Urbano</t>
  </si>
  <si>
    <t>Pág 5,</t>
  </si>
  <si>
    <t>Estructura organizacional (Recursos Humanos)</t>
  </si>
  <si>
    <t>Por programa</t>
  </si>
  <si>
    <t xml:space="preserve">Nivel </t>
  </si>
  <si>
    <t>IV</t>
  </si>
  <si>
    <t>Puestos de confianza</t>
  </si>
  <si>
    <t>Otros</t>
  </si>
  <si>
    <t>Nivel superior ejecutivo</t>
  </si>
  <si>
    <t>Profesional</t>
  </si>
  <si>
    <t>Técnico</t>
  </si>
  <si>
    <t>Administrativo</t>
  </si>
  <si>
    <t>De servicio</t>
  </si>
  <si>
    <t>RESUMEN:</t>
  </si>
  <si>
    <t>RESUMEN POR PROGRAMA:</t>
  </si>
  <si>
    <t>Plazas en sueldos para cargos fijos</t>
  </si>
  <si>
    <t>Programa I: Dirección y Administración General</t>
  </si>
  <si>
    <t>Plazas en servicios especiales</t>
  </si>
  <si>
    <t>Programa II: Servicios Comunitarios</t>
  </si>
  <si>
    <t>Plazas en procesos sustantivos</t>
  </si>
  <si>
    <t>Programa III: Inversiones</t>
  </si>
  <si>
    <t>Plazas en procesos de apoyo</t>
  </si>
  <si>
    <t>Programa IV: Partidas específicas</t>
  </si>
  <si>
    <t>Total de plazas</t>
  </si>
  <si>
    <t>DETALLE</t>
  </si>
  <si>
    <t>CONAGEBIO, Programa de Parques Nacionales, Junta Administrativa del Registro Público.</t>
  </si>
  <si>
    <t>Órgano de Normalización Técnica.</t>
  </si>
  <si>
    <t>SÍNDICOS</t>
  </si>
  <si>
    <t>de pajas de agua.</t>
  </si>
  <si>
    <t>ESTRUCTURA PROGRAMÁTICA GENERAL DETALLADA</t>
  </si>
  <si>
    <t>001</t>
  </si>
  <si>
    <t>TOTAL PROGRAMA I I I</t>
  </si>
  <si>
    <t>TOTAL PROGRAMA I I</t>
  </si>
  <si>
    <t xml:space="preserve">  </t>
  </si>
  <si>
    <t>se multiplicó por la tarifa correspondiente.</t>
  </si>
  <si>
    <t>Tributaria se tomó el numero de metros lineales, se multiplicó por</t>
  </si>
  <si>
    <t>Categoria        Numero de metros cuadrados    Tasa Mensual Propuesta</t>
  </si>
  <si>
    <t>EGRESOS POR PARTIDA / PROGRAMA</t>
  </si>
  <si>
    <t>TOTAL POR PARTDA POR PROGRAMA</t>
  </si>
  <si>
    <t>Dirección Tecnica</t>
  </si>
  <si>
    <t>Cargo Bruto (imponible  x 0,25%)</t>
  </si>
  <si>
    <t>Imponible neto</t>
  </si>
  <si>
    <t>en cuenta el promedio de los últimos cinco años y medio.</t>
  </si>
  <si>
    <t>Tributaria se toma la base de cobro trimestral por patentes se multiplicó</t>
  </si>
  <si>
    <t>y cédulas hipotecarias según el promedio de los últimos cinco años</t>
  </si>
  <si>
    <t>Con base en la información del Departamento de Acueducto se toma</t>
  </si>
  <si>
    <t>como base el numero de usuarios con tarifa fija y tarifa medida por categoría</t>
  </si>
  <si>
    <t>Tributaria se tomó el número de servicios, se multiplicó por</t>
  </si>
  <si>
    <t>Metros cuadrados             Tasa mensual                       Total</t>
  </si>
  <si>
    <t>Administración Unión Nacional de Gobiernos Locales</t>
  </si>
  <si>
    <t>Unión Nacional de Gobiernos Locales</t>
  </si>
  <si>
    <t>Federación de Municipalidades de Cartago: aporte de  ¢ 2,25 por cada 1,000 de ingresos, para cubrir asesorías, asistencia técnica.</t>
  </si>
  <si>
    <t>Servicio de Parques y Obras de Ornato</t>
  </si>
  <si>
    <t>1.3.3.1.09.09.1.0.000</t>
  </si>
  <si>
    <t>Multas por no presentación de patentes</t>
  </si>
  <si>
    <t>1.3.1.2.05.09.9.1.000</t>
  </si>
  <si>
    <t>se producen y venden  500  sacos de 46  kilos de abono orgánico Compost, por año</t>
  </si>
  <si>
    <t xml:space="preserve">a un precio de ¢ 1,000,00  por saco  para un total de ¢ 500,000,00 </t>
  </si>
  <si>
    <t xml:space="preserve">Total  Anual                   </t>
  </si>
  <si>
    <t>de los 5.5 años.</t>
  </si>
  <si>
    <t>JIMÉNEZ</t>
  </si>
  <si>
    <t>TUCURRIQUE</t>
  </si>
  <si>
    <t>Elaborado por: Trentino Mazza Corrales</t>
  </si>
  <si>
    <t>JIMENEZ</t>
  </si>
  <si>
    <t xml:space="preserve">Con base en la información del Concejo Municipal del </t>
  </si>
  <si>
    <t>Distrito de Tucurrique</t>
  </si>
  <si>
    <t>Tucurrique</t>
  </si>
  <si>
    <t>Jiménez</t>
  </si>
  <si>
    <r>
      <t xml:space="preserve">Tributaria </t>
    </r>
    <r>
      <rPr>
        <b/>
        <u val="single"/>
        <sz val="9"/>
        <rFont val="Arial"/>
        <family val="2"/>
      </rPr>
      <t>Municipalidad de Jiménez</t>
    </r>
  </si>
  <si>
    <r>
      <t xml:space="preserve">Por recomendación de la señorita  Alcaldesa  de </t>
    </r>
    <r>
      <rPr>
        <b/>
        <u val="single"/>
        <sz val="9"/>
        <rFont val="Arial"/>
        <family val="2"/>
      </rPr>
      <t xml:space="preserve">Jiménez </t>
    </r>
    <r>
      <rPr>
        <sz val="9"/>
        <rFont val="Arial"/>
        <family val="2"/>
      </rPr>
      <t xml:space="preserve">se incluye este monto, tomando </t>
    </r>
  </si>
  <si>
    <r>
      <t xml:space="preserve">Esta estimación fue suministrada por la señorita Alcaldesa de </t>
    </r>
    <r>
      <rPr>
        <b/>
        <u val="single"/>
        <sz val="9"/>
        <rFont val="Arial"/>
        <family val="2"/>
      </rPr>
      <t>Jiménez,</t>
    </r>
    <r>
      <rPr>
        <sz val="9"/>
        <rFont val="Arial"/>
        <family val="2"/>
      </rPr>
      <t xml:space="preserve"> tomando en </t>
    </r>
  </si>
  <si>
    <t>de las patentes existentes en Tucurrique y sun monto a cancelar:</t>
  </si>
  <si>
    <t xml:space="preserve">Jiménez </t>
  </si>
  <si>
    <t xml:space="preserve">Para dicho ingreso se realizó el cálculo por evaluación directa realizando un inventario </t>
  </si>
  <si>
    <t>Se toma en consideración las licencias de Expendio de bebidas con contenido alcohólico presentes en el Distrito de Tucurrique</t>
  </si>
  <si>
    <r>
      <rPr>
        <sz val="9"/>
        <rFont val="Arial"/>
        <family val="2"/>
      </rPr>
      <t xml:space="preserve">Timbres Municipales     </t>
    </r>
    <r>
      <rPr>
        <b/>
        <i/>
        <u val="single"/>
        <sz val="9"/>
        <rFont val="Arial"/>
        <family val="2"/>
      </rPr>
      <t>Jiménez</t>
    </r>
  </si>
  <si>
    <t>Se incluye este monto en base a recaudación de períodos anteriores</t>
  </si>
  <si>
    <t xml:space="preserve">Timbres Municipales </t>
  </si>
  <si>
    <r>
      <rPr>
        <sz val="9"/>
        <rFont val="Arial"/>
        <family val="2"/>
      </rPr>
      <t xml:space="preserve">Timbres Pro Parques Nacionales   "Ley 7788      </t>
    </r>
    <r>
      <rPr>
        <b/>
        <i/>
        <u val="single"/>
        <sz val="9"/>
        <rFont val="Arial"/>
        <family val="2"/>
      </rPr>
      <t>Jiménez</t>
    </r>
  </si>
  <si>
    <r>
      <rPr>
        <sz val="9"/>
        <rFont val="Arial"/>
        <family val="2"/>
      </rPr>
      <t xml:space="preserve">Timbres Pro Parques Nacionales   "Ley 7788  </t>
    </r>
    <r>
      <rPr>
        <b/>
        <i/>
        <u val="single"/>
        <sz val="9"/>
        <rFont val="Arial"/>
        <family val="2"/>
      </rPr>
      <t>Tucurrique</t>
    </r>
  </si>
  <si>
    <t>Alquiler de 2 locales propiedad  del Concejo Municipal de Tucurrique</t>
  </si>
  <si>
    <r>
      <rPr>
        <b/>
        <sz val="9"/>
        <rFont val="Arial"/>
        <family val="2"/>
      </rPr>
      <t xml:space="preserve">                  Servicio de Recoleccion de Basura.  </t>
    </r>
    <r>
      <rPr>
        <b/>
        <u val="single"/>
        <sz val="9"/>
        <rFont val="Arial"/>
        <family val="2"/>
      </rPr>
      <t>Jiménez</t>
    </r>
    <r>
      <rPr>
        <b/>
        <sz val="9"/>
        <rFont val="Arial"/>
        <family val="2"/>
      </rPr>
      <t xml:space="preserve"> </t>
    </r>
  </si>
  <si>
    <r>
      <t xml:space="preserve">                  Servicio de Recoleccion de Basura.  </t>
    </r>
    <r>
      <rPr>
        <b/>
        <u val="single"/>
        <sz val="9"/>
        <rFont val="Arial"/>
        <family val="2"/>
      </rPr>
      <t>Tucurrique</t>
    </r>
  </si>
  <si>
    <r>
      <t xml:space="preserve">Derechos de Cementerio             </t>
    </r>
    <r>
      <rPr>
        <b/>
        <u val="single"/>
        <sz val="9"/>
        <rFont val="Arial"/>
        <family val="2"/>
      </rPr>
      <t xml:space="preserve">Jiménez </t>
    </r>
  </si>
  <si>
    <t>Se incluye el monto en base a recaudación de períodos anteriores</t>
  </si>
  <si>
    <t>Municipalidad de Jiménez</t>
  </si>
  <si>
    <t>Concejo Municipal de Tucurrique</t>
  </si>
  <si>
    <t xml:space="preserve">Aporte del Gobierno Central, Ley 8114, </t>
  </si>
  <si>
    <t>Federación de Concejos Municipales de Distrito</t>
  </si>
  <si>
    <t>REMUNERACIONES:    JIMÉNEZ</t>
  </si>
  <si>
    <t>REMUNERACIONES:    TUCURRIQUE</t>
  </si>
  <si>
    <t>SERVICIOS:   JIMÉNEZ</t>
  </si>
  <si>
    <t>SERVICIOS:  TUCURRIQUE</t>
  </si>
  <si>
    <t>MATERIALES: JIMÉNEZ</t>
  </si>
  <si>
    <t>MATERIALES: TUCURRIQUE</t>
  </si>
  <si>
    <t>Compra de papelería  y útiles de oficina.</t>
  </si>
  <si>
    <t>TRANSFERENCIAS:  JIMÉNEZ</t>
  </si>
  <si>
    <t>TRANSFERENCIAS: TUCURRIQUE</t>
  </si>
  <si>
    <t>REMUNERACIONES:   JIMÉNEZ</t>
  </si>
  <si>
    <t>REMUNERACIONES: TUCURRIQUE</t>
  </si>
  <si>
    <t>SERVICIOS:  JIMÉNEZ</t>
  </si>
  <si>
    <t>SERVICIOS: TUCURRIQUE</t>
  </si>
  <si>
    <t>MATERIALES:  JIMÉNEZ</t>
  </si>
  <si>
    <t>MATERIALES:  TUCURRIQUE</t>
  </si>
  <si>
    <t>AMORTIZACIÓN:  JIMÉNEZ</t>
  </si>
  <si>
    <t>BIENES DURADEROS: JIMÉNEZ</t>
  </si>
  <si>
    <t xml:space="preserve">PROYECTOS :  JIMÉNEZ </t>
  </si>
  <si>
    <t>PROYECTOS :  TUCURRIQUE</t>
  </si>
  <si>
    <t>REMUNERACIONES: JIMÉNEZ</t>
  </si>
  <si>
    <t>SERVICIOS: JIMÉNEZ</t>
  </si>
  <si>
    <t>INTERESES: JIMÉNEZ</t>
  </si>
  <si>
    <t>BIENES DURADEROS: TUCURRIQUE</t>
  </si>
  <si>
    <t>EXTRAORDINARIAS (³)</t>
  </si>
  <si>
    <t>ORDI-EXTRA</t>
  </si>
  <si>
    <t xml:space="preserve">CALCULO DE LAS DIETAS A REGIDORES </t>
  </si>
  <si>
    <t>Mat y prod eléctricos, telefónicos y de cómputo</t>
  </si>
  <si>
    <t>Intereses s/ préstamos de Inst. Descent. no Empresariales</t>
  </si>
  <si>
    <t>Unidad Técnica de Gestión Vial Municipal (Ley 8114)</t>
  </si>
  <si>
    <t xml:space="preserve">(2) Se están presupuestando una sesión ordinaria  por semana y dos sesiones extraordinarias pagadas al año. </t>
  </si>
  <si>
    <t>(3) Se presupuestan dos sesiones extraordinarias pagadas al año. (la sesión de discusión y aprobación presupuesto ordinario y traspaso de poderes 1° mayo)</t>
  </si>
  <si>
    <t>6.01.02.1</t>
  </si>
  <si>
    <t>6.01.02.2</t>
  </si>
  <si>
    <t>6.01.02.3</t>
  </si>
  <si>
    <t>6.01.01,1</t>
  </si>
  <si>
    <t>6.01.03.1</t>
  </si>
  <si>
    <t>6.01.03.2</t>
  </si>
  <si>
    <t>6.01.04.1</t>
  </si>
  <si>
    <t>6.01.04.2</t>
  </si>
  <si>
    <t>6.01.04.3</t>
  </si>
  <si>
    <t>6.01.04.4</t>
  </si>
  <si>
    <r>
      <t xml:space="preserve">Intereses moratorios por atraso en pago de impuesto: </t>
    </r>
    <r>
      <rPr>
        <b/>
        <u val="single"/>
        <sz val="9"/>
        <rFont val="Arial"/>
        <family val="2"/>
      </rPr>
      <t>Jiménez</t>
    </r>
  </si>
  <si>
    <t>Se incluye dicho monto en base a la recaudación de períodos anteriores</t>
  </si>
  <si>
    <t>Administración (Tucurrique)</t>
  </si>
  <si>
    <r>
      <t xml:space="preserve">de los 5.5 años.  </t>
    </r>
    <r>
      <rPr>
        <b/>
        <u val="single"/>
        <sz val="9"/>
        <rFont val="Arial"/>
        <family val="2"/>
      </rPr>
      <t>Jiménez</t>
    </r>
  </si>
  <si>
    <t>Pág, 3</t>
  </si>
  <si>
    <t>Pág, 4</t>
  </si>
  <si>
    <t>Pág, 5</t>
  </si>
  <si>
    <t>Pág, 6</t>
  </si>
  <si>
    <t>Pág .10</t>
  </si>
  <si>
    <t>Pág .11</t>
  </si>
  <si>
    <t>Pág .12</t>
  </si>
  <si>
    <t>Pág 30</t>
  </si>
  <si>
    <t>Pág 31</t>
  </si>
  <si>
    <t>Consejo Nacional de Personas con Discapacidad (CONAPDIS)  0,5%</t>
  </si>
  <si>
    <t>CONCEJO MUNICIPAL DEL DISTRITO DE TUCURRIQUE</t>
  </si>
  <si>
    <t>Infraestructura Vial Mantenimiento (791) Ley 8114</t>
  </si>
  <si>
    <t>Atención de Emergencias en caminos cantonales (799) (Ley 8114)</t>
  </si>
  <si>
    <t>Promoción Social (798) (Ley 8114)</t>
  </si>
  <si>
    <t>791</t>
  </si>
  <si>
    <t>Compra de Maquinaria UTGVM (Servicio Deuda) (793)  (Ley 8114)</t>
  </si>
  <si>
    <t>793</t>
  </si>
  <si>
    <t>795</t>
  </si>
  <si>
    <t>Mant. Caminos Juan Viñas con Maquinaria Municipal (795) (Ley 8114)</t>
  </si>
  <si>
    <t>Mant. Caminos Pejibaye con Maquinaria Municipal (797) (Ley 8114)</t>
  </si>
  <si>
    <t>797</t>
  </si>
  <si>
    <t>798</t>
  </si>
  <si>
    <t>799</t>
  </si>
  <si>
    <t>Servicios Aseo de Vias y Sitios Publicos (remuneraciones)</t>
  </si>
  <si>
    <t>3,3,2,16,00,00.0,0,000</t>
  </si>
  <si>
    <t>Fondo Prestamo IFAM 3-EQ-1388-0514 *Compra de Maquinaria UTGVM*</t>
  </si>
  <si>
    <t>Servicio 03 Mantenimiento de Caminos y Calles</t>
  </si>
  <si>
    <t>Estimado por evaluación directa Jiménez</t>
  </si>
  <si>
    <t>Se presupuesta la compra de materiales y útiles de oficina, productos de papel y tintas, pinturas y diluyentes, requeridos para el año 2017.</t>
  </si>
  <si>
    <t>Transferencias de ley para el Consejo Nacional de Personas con Discapacidad  (CONAPDIS), Juntas de Educación de Juan Viñas y Pejibaye</t>
  </si>
  <si>
    <t>Combustibles y Lubricantes, Otros productos químicos (cloro, pegamento, etc.), tintas, pinturas y diluyentes,  uniformes, útiles y materiales de uso en la construcción, repuestos, accesorios y herramientas, materiales de limpieza, de oficina, papel, de seguridad, de limpieza y otros suministros.</t>
  </si>
  <si>
    <t>792</t>
  </si>
  <si>
    <t>por la página web del IFAM</t>
  </si>
  <si>
    <t>comunicado por la página web del IFAM</t>
  </si>
  <si>
    <t>3.1.1.6.01.02.1.1.104</t>
  </si>
  <si>
    <t>Préstamos directos del Banco Popular y de Desarrollo Comunal</t>
  </si>
  <si>
    <t>Servicio de Hidrantes</t>
  </si>
  <si>
    <t>Servicio Acueducto (Hidrantes)</t>
  </si>
  <si>
    <t>Proyecto de Inversión Parques y Obras de Ornato</t>
  </si>
  <si>
    <t>Proyecto de Inversión Servicio de Hidrantes</t>
  </si>
  <si>
    <t>Proyecto de Inversión Servicio Acueduto</t>
  </si>
  <si>
    <t>Proyecto de Inversión Servicio de Cementerios</t>
  </si>
  <si>
    <t xml:space="preserve">Proyecto de Inversión Servicio de Recolección de Basura </t>
  </si>
  <si>
    <t xml:space="preserve">Proyecto de Inversión Servicio de Aseo de Vías </t>
  </si>
  <si>
    <t>Se toma como base el cobro trimestral por categoría y se multiplica por cuatro, se toma en cuenta el pendiente de cobro. También se toma la nueva reforma a la ley de licores y el impacto reductor de ingresos que pueda tener.</t>
  </si>
  <si>
    <t xml:space="preserve">Estimacion que realiza el dept de acueducto de acuerdo a la recaudación </t>
  </si>
  <si>
    <t>de los 5.5 años y a la proyección que se podría cobrar por la instalacion de servicios nuevas</t>
  </si>
  <si>
    <t>como base el numero de usuarios se multiplicó por la tarifa correspondiente.</t>
  </si>
  <si>
    <t>Para mantenimiento de la red vial cantonal. recursos para el 2018, Ley 8114 y Ley 9329. Según lo propuesto por la Junta Vial Cantonal, Acta de Sesión Extraordinaria 01-2017, del 14 de agosto 2017.</t>
  </si>
  <si>
    <t>Superavit de recursos del préstamo del IFAM 3-EQ-2388-0514, destinados a la compra de maquinaria de la UTGVM, incluyendo el plan de mantenimiento, saldo no presupuestado en el año 2017.</t>
  </si>
  <si>
    <t>06-01</t>
  </si>
  <si>
    <t>ACUEDUCTOS  (HIDRANTES)</t>
  </si>
  <si>
    <t>ACUEDUCTOS (AGUA POTABLE)</t>
  </si>
  <si>
    <t>06-02</t>
  </si>
  <si>
    <t>804</t>
  </si>
  <si>
    <t>805</t>
  </si>
  <si>
    <t>806</t>
  </si>
  <si>
    <t>807</t>
  </si>
  <si>
    <t>808</t>
  </si>
  <si>
    <t>809</t>
  </si>
  <si>
    <t>810</t>
  </si>
  <si>
    <t>Proyectos de Inversión Vial *Servicio de Deuda* (792) Ley 8114 // 9329</t>
  </si>
  <si>
    <t>Aporte del Gobierno Central, Ley 8114 // 9329</t>
  </si>
  <si>
    <t>x</t>
  </si>
  <si>
    <t>Se incluye el contenido para el pago de diferentes servicios necesarios para desarrollar proyectos del programa III, tales como servicios básicos, alquileres, servicios comerciales, de gestión y apoyo, mantenimiento y reparación, seguros y otros.</t>
  </si>
  <si>
    <t>Se presupuesta para la compra de combustibles y lubricantes; pinturas y diluyentes, materiales de uso en la construcción para utilizar en proyectos de la Municipalidad y en proyectos comunales, herramientas; repuestos y accesorios para la maquinaria y los vehículos de la DTGVM; se presupuesta para la compra de materiales de oficina, papel, limpieza y seguridad y resguardo.</t>
  </si>
  <si>
    <t>Pág 36</t>
  </si>
  <si>
    <t>Local 1:    ¢ 90,000  x mes x 12=</t>
  </si>
  <si>
    <t>Local 2:    ¢ 90,000  x mes x 12=</t>
  </si>
  <si>
    <t>Local 3:    ¢ 80,000  x mes x 12=</t>
  </si>
  <si>
    <t xml:space="preserve">Con base a los metros lineales atendidos por este municipio y la </t>
  </si>
  <si>
    <t>información de la base de datos se hace la estimación correspondiente</t>
  </si>
  <si>
    <t xml:space="preserve">Metros Lineales             </t>
  </si>
  <si>
    <t>Total metros lineales</t>
  </si>
  <si>
    <t>Tasa mensual   propuesta</t>
  </si>
  <si>
    <t>Federación de Municipalidades de la Provincia de Cartago</t>
  </si>
  <si>
    <t>Atención de Emergencias en caminos Cantonales Tuc *Ley 9329*</t>
  </si>
  <si>
    <t>Inspección de Proyectos y Mantenimiento de Caminos Vecinales  Tuc. *IBI-Cemen 2018*</t>
  </si>
  <si>
    <t>900</t>
  </si>
  <si>
    <t>901</t>
  </si>
  <si>
    <t>902</t>
  </si>
  <si>
    <t>903</t>
  </si>
  <si>
    <t>904</t>
  </si>
  <si>
    <t>921</t>
  </si>
  <si>
    <t>922</t>
  </si>
  <si>
    <t>923</t>
  </si>
  <si>
    <t>Servicio 28 "Atención de Emergencias Cantonales"</t>
  </si>
  <si>
    <t>Servicio 31 "Aportes en Especie para Servicios y Proyectos Comunitarios"</t>
  </si>
  <si>
    <t>905</t>
  </si>
  <si>
    <t>906</t>
  </si>
  <si>
    <t>907</t>
  </si>
  <si>
    <t>908</t>
  </si>
  <si>
    <t>909</t>
  </si>
  <si>
    <t>910</t>
  </si>
  <si>
    <t>911</t>
  </si>
  <si>
    <t>912</t>
  </si>
  <si>
    <t>913</t>
  </si>
  <si>
    <t>Administración Fede. Muni. Cartago 3,25x1,000</t>
  </si>
  <si>
    <t>Servicio recolección de Basura (Tucurrique)</t>
  </si>
  <si>
    <t>914</t>
  </si>
  <si>
    <t>915</t>
  </si>
  <si>
    <t>916</t>
  </si>
  <si>
    <t>917</t>
  </si>
  <si>
    <t>918</t>
  </si>
  <si>
    <t>919</t>
  </si>
  <si>
    <t>920</t>
  </si>
  <si>
    <r>
      <rPr>
        <b/>
        <sz val="10"/>
        <rFont val="Arial"/>
        <family val="2"/>
      </rPr>
      <t xml:space="preserve">                             Servicio de Aseo de Vías y Sitios Públicos.   </t>
    </r>
    <r>
      <rPr>
        <b/>
        <u val="single"/>
        <sz val="10"/>
        <rFont val="Arial"/>
        <family val="2"/>
      </rPr>
      <t xml:space="preserve"> Jiménez</t>
    </r>
  </si>
  <si>
    <r>
      <rPr>
        <b/>
        <sz val="10"/>
        <rFont val="Arial"/>
        <family val="2"/>
      </rPr>
      <t xml:space="preserve">                             Servicio de Aseo de Vías y Sitios Públicos.   </t>
    </r>
    <r>
      <rPr>
        <b/>
        <u val="single"/>
        <sz val="10"/>
        <rFont val="Arial"/>
        <family val="2"/>
      </rPr>
      <t>Tucurrique</t>
    </r>
  </si>
  <si>
    <t>Pág, 7</t>
  </si>
  <si>
    <t>UTGVM</t>
  </si>
  <si>
    <t>PARQUES</t>
  </si>
  <si>
    <t>Se incluye contenido para el pago de póliza de riesgo laboral N° 8504329</t>
  </si>
  <si>
    <t>Transferencias de ley  Comité Distrital l de Deportes, Consejo Nacional de Rehabilitación, Juntas de Educación de Tucurrique</t>
  </si>
  <si>
    <t>de  Concejos Municipales de Distrito Costa Rica</t>
  </si>
  <si>
    <t>Pág 29</t>
  </si>
  <si>
    <t>Recursos Ley 8114 // 9329</t>
  </si>
  <si>
    <t>924</t>
  </si>
  <si>
    <t>Servicios Cementerio (Tuc.)</t>
  </si>
  <si>
    <t>ANEXO N° 3</t>
  </si>
  <si>
    <t>PRESUPUESTO PRECEDENTE:</t>
  </si>
  <si>
    <t>PRESUPUESTO EN ESTUDIO:</t>
  </si>
  <si>
    <t>Sesiones Ordinarias</t>
  </si>
  <si>
    <t xml:space="preserve">Subtotal </t>
  </si>
  <si>
    <t>Sesiones Extra-Ordinarias</t>
  </si>
  <si>
    <t>Elaborado por: Esteban Madrigal Q.</t>
  </si>
  <si>
    <t>En este programa se incluyen los gastos para los proyectos incluidos en los  grupos: Edificio, Vías de Comunicación Terrestre y Otros Proyectos, proyectos tales como Dirección Técnica para atender necesidades en cuanto a lo que dispone la Ley 7600, Obras comunales financiadas con el impuesto al cemento y con lo correspondiente del IBI para obras en el distrito de Tucurrique; además se presupuestan los recursos de  Ley 8114  // 9329 para el Distrito de Tucurrique, Mejoras a los sitemas de información catastral y de gestión, así como los proyectos de inversión de los servicios comunales.</t>
  </si>
  <si>
    <t>En este programa se incluyen los gastos para los proyectos incluidos en los  grupos: Vías de Comunicación Terrestre y Otros Proyectos, proyectos tales como Dirección Técnica para atender necesidades en cuanto a lo que dispone la Ley 7600, Obras comunales financiadas con el impuesto al cemento y con lo correspondiente del IBI para obras en los distritos de Juan Viñas y Pejibaye; además se presupuestan los recursos de  Ley 8114  // 9329 para los Distritos de Juan Viñas y Pejibaye, así mismo se presupuestan proyectos viales en estos dos distritos con recursos de un financiamiento con el Banco Popular y de Desarrollo Comunal.  Mejoras a los sitemas de información catastral y de gestión, así como los proyectos de inversión de los servicios comunales.</t>
  </si>
  <si>
    <t>REMUNERACIONES TUCURRIQUE:</t>
  </si>
  <si>
    <t>2,01,01</t>
  </si>
  <si>
    <t>2,03,99</t>
  </si>
  <si>
    <t>Otros materiales de uso en la construcción</t>
  </si>
  <si>
    <t>930</t>
  </si>
  <si>
    <t>929</t>
  </si>
  <si>
    <t>114</t>
  </si>
  <si>
    <t>Servicio de Depósito y Tratamiento de Basura</t>
  </si>
  <si>
    <t>Proyecto de Inversión Depósito y Tratamiento de Basura</t>
  </si>
  <si>
    <t>Proyecto de Inversión Servicio Depósito y Tratamiento de basura</t>
  </si>
  <si>
    <t>Licencias de Licores totales activas (24)</t>
  </si>
  <si>
    <t>24 Patentes de licores a 5.000.00</t>
  </si>
  <si>
    <t>DEP. Y TRATAMIENTO BASURA</t>
  </si>
  <si>
    <t>Federación de Municipalidades de Cartago y para la UNGL aporte de  ¢ 3,25 por cada 1,000 de ingresos, para cubrir asesorías, asistencia técnica.</t>
  </si>
  <si>
    <t>Pág 37</t>
  </si>
  <si>
    <t>12 meses</t>
  </si>
  <si>
    <t>Realizar la contratación de servicios profesionales para proyectos específicos, así como gastos generales de pago de seguros de vehículos, electricidad, teléfono y el mantenimiento y reparación de las oficinas de la Unidad Técnica</t>
  </si>
  <si>
    <t>Comprar los insumos necesarios para las labores administrativas de la Unidad Técnica durante todo el año</t>
  </si>
  <si>
    <t>Comprar los equipos necesarios para las labores operativas de la Unidad Técnica durante todo el año</t>
  </si>
  <si>
    <t>Atender las necesidades de los caminos de los distritos de Juan Viñas y Pejibaye, durante el año 2019</t>
  </si>
  <si>
    <t>3000 m</t>
  </si>
  <si>
    <t>MANTENIMIENTO DE CAMINOS DEL DISTRITO DE JUAN VIÑAS</t>
  </si>
  <si>
    <t>Atender las necesidades de Ejecución de Obras de  Mantenimiento en los caminos públicos del distrito de Juan Viñas</t>
  </si>
  <si>
    <t>20000 m</t>
  </si>
  <si>
    <t>200 m</t>
  </si>
  <si>
    <t>MANTENIMIENTO DE CAMINOS DEL DISTRITO DE PEJIBAYE</t>
  </si>
  <si>
    <t>Atender las necesidades de Ejecución de Obras de  Mantenimiento en los caminos públicos del distrito de Pejibaye</t>
  </si>
  <si>
    <t>20000m</t>
  </si>
  <si>
    <t>PROMOCIÓN SOCIAL</t>
  </si>
  <si>
    <t>Mediante la conservación vial participativa sufragar gastos en: realización de charlas a comités de caminos, programa formación escolar, charlas a nuevas autoridades del cantón y actividades de capacitación</t>
  </si>
  <si>
    <t>4 emerg</t>
  </si>
  <si>
    <t>FINANCIAMIENTO DE PROYECTOS DE INVERSIÓN VIAL</t>
  </si>
  <si>
    <t>Compromisos adquiridos para el pago de intereses y amortización para la ejecución de proyectos de inversión vial</t>
  </si>
  <si>
    <t>COMPRA DE MAQUINARIA MUNICIPAL</t>
  </si>
  <si>
    <t xml:space="preserve">Compromisos adquiridos para el pago de intereses por la compra de maquinaria municipal </t>
  </si>
  <si>
    <t>350 m</t>
  </si>
  <si>
    <t>400 m</t>
  </si>
  <si>
    <t>500 m</t>
  </si>
  <si>
    <t>UNIDAD TÉCNICA DE GESTIÓN VIAL MUNICIPAL</t>
  </si>
  <si>
    <t>VÍAS DE COMUNICACIÓN: JIMÉNEZ</t>
  </si>
  <si>
    <t>OTROS PROYECTOS: JIMÉNEZ</t>
  </si>
  <si>
    <t>DIRECCIÓN TÉCNICA</t>
  </si>
  <si>
    <t>Corresponde el pago de remuneraciones y servicios para el funcionamiento de la oficina de Dirección Técnica de Proyectos municipales durante todo el año.</t>
  </si>
  <si>
    <t xml:space="preserve">12 MESES </t>
  </si>
  <si>
    <t>INFRAESTRUCTURA COMUNAL JUAN VIÑAS</t>
  </si>
  <si>
    <t>Atender las necesidades de proyectos en el distrito de Juan Viñas</t>
  </si>
  <si>
    <t>200 m2</t>
  </si>
  <si>
    <t>INFRAESTRUCTURA COMUNAL PEJIBAYE</t>
  </si>
  <si>
    <t>Atender las necesidades de proyectos en el distrito de Pejibaye.</t>
  </si>
  <si>
    <t>ACCESO A PERSONAS CON DISCAPACIDAD</t>
  </si>
  <si>
    <t>Atención a la accesibilidad de las personas con alguna discapacidad</t>
  </si>
  <si>
    <t>MEJORAMIENTO INFORMÁTICO</t>
  </si>
  <si>
    <t xml:space="preserve">Atender gastos necesarios para el mejoramiento del manejo de la información municipal </t>
  </si>
  <si>
    <t>12 mess</t>
  </si>
  <si>
    <t>PROYECTO INVERSIÓN RECOLECCIÓN BASURA</t>
  </si>
  <si>
    <t>Sufragar los compromisos adquiridos por la compra de maquianaria y equipo para la atención del servicio</t>
  </si>
  <si>
    <t>1 un</t>
  </si>
  <si>
    <t>PROYECTO INVERSIÓN TRATAMIENTO BASURA</t>
  </si>
  <si>
    <t>PROYECTO INVERSIÓN CEMENTERIO</t>
  </si>
  <si>
    <t>50 m2</t>
  </si>
  <si>
    <t>PROYECTO INVERSIÓN ASEO DE VÍAS</t>
  </si>
  <si>
    <t>PROYECTO INVERSION PARQUES Y ORNATO</t>
  </si>
  <si>
    <t>PROYECTO INVERSION ACUEDUCTO</t>
  </si>
  <si>
    <t>PROYECTO INVERSION HIDRANTES</t>
  </si>
  <si>
    <t>4 pagos</t>
  </si>
  <si>
    <t>EDIFICIOS: TUCURRIQUE</t>
  </si>
  <si>
    <t>INFRAESTRUCTURA</t>
  </si>
  <si>
    <t>VÍAS DE COMUNICACIÓN: TUCURRIQUE</t>
  </si>
  <si>
    <t>DESARROLLO INSTITUCIONAL</t>
  </si>
  <si>
    <t>Se incluye contenido económico en jornales para la limpieza y descuaje de rondas en caminos vecinales</t>
  </si>
  <si>
    <t>12 Meses</t>
  </si>
  <si>
    <t>Se refuerzan los reglones de Transporte y Viáticos dentro del país para el pago de los mismos</t>
  </si>
  <si>
    <t>6 Pagos</t>
  </si>
  <si>
    <t>Se refuerzan los renglones de seguros y  deducibles de póliza de vehículos para la seguridad y protección de vehículos</t>
  </si>
  <si>
    <t>2 pagos</t>
  </si>
  <si>
    <t>Se refuerza el renglón de combustibles para su compra y realizar inspecciones y mantenimiento en caminos vecinales</t>
  </si>
  <si>
    <t xml:space="preserve">12 compra </t>
  </si>
  <si>
    <t>Se refuerzan los renglones de herramientas y repuestos para suplir las herramiientas necesarias para el buen desempeño y compra de repuestos</t>
  </si>
  <si>
    <t xml:space="preserve">Se refuerzan el renglón de Otros materiales y productos en el uso de construcción para compra de cintas métricas, </t>
  </si>
  <si>
    <t>6 compras</t>
  </si>
  <si>
    <t>Compra de equipo informatico y equipo para campo en el área de ingenieria</t>
  </si>
  <si>
    <t>3 compras</t>
  </si>
  <si>
    <t>OTROS PROYECTOS: TUCURRIQUE</t>
  </si>
  <si>
    <t>Cambio de cunetas en calles urbanas Tucurrique centro (Aseo de Vías y Sitios Públicos)</t>
  </si>
  <si>
    <t>Inspección de proyectos, caminos vecinales, con la compra de combustibles y lubricantes, y respuestos</t>
  </si>
  <si>
    <t>Mantenimiento Alumbrado Eléctrico Cementerio Municipal (Cementerio)</t>
  </si>
  <si>
    <t>CUADRO N.° 2</t>
  </si>
  <si>
    <t>Procesos sustantivos 
-cantidad de plazas-</t>
  </si>
  <si>
    <t>Procesos de Apoyo 
-cantidad de plazas-</t>
  </si>
  <si>
    <t>Detalle general</t>
  </si>
  <si>
    <t>Servicios    especiales</t>
  </si>
  <si>
    <t>Plazas en procesos sustantivos y de apoyo</t>
  </si>
  <si>
    <t>Observaciones</t>
  </si>
  <si>
    <t>Funcionario responsable:</t>
  </si>
  <si>
    <t>Fecha:</t>
  </si>
  <si>
    <t>GASTOS CORRIENTES</t>
  </si>
  <si>
    <t>1.1</t>
  </si>
  <si>
    <t>GASTOS DE CONSUMO</t>
  </si>
  <si>
    <t>1.1.1</t>
  </si>
  <si>
    <t>1.1.1.1</t>
  </si>
  <si>
    <t xml:space="preserve">Sueldos y salarios </t>
  </si>
  <si>
    <t>1.1.1.2</t>
  </si>
  <si>
    <t>Contribuciones sociales</t>
  </si>
  <si>
    <t>1.1.2</t>
  </si>
  <si>
    <t>ADQUISICIÓN DE BIENES Y SERVICIOS</t>
  </si>
  <si>
    <t>1.2</t>
  </si>
  <si>
    <t>INTERESES</t>
  </si>
  <si>
    <t>1.2.1</t>
  </si>
  <si>
    <t>Internos</t>
  </si>
  <si>
    <t>Externos</t>
  </si>
  <si>
    <t>1.3</t>
  </si>
  <si>
    <t>1.3.1</t>
  </si>
  <si>
    <t xml:space="preserve">Transferencias corrientes al Sector Público </t>
  </si>
  <si>
    <t>1.3.2</t>
  </si>
  <si>
    <t>Transferencias corrientes al Sector Privado</t>
  </si>
  <si>
    <t>1.3.3</t>
  </si>
  <si>
    <t xml:space="preserve"> Transferencias corrientes al Sector Externo</t>
  </si>
  <si>
    <t>GASTOS DE CAPITAL</t>
  </si>
  <si>
    <t>2.1</t>
  </si>
  <si>
    <t>FORMACIÓN DE CAPITAL</t>
  </si>
  <si>
    <t>2.1.1</t>
  </si>
  <si>
    <t>Edificaciones</t>
  </si>
  <si>
    <t>2.1.2</t>
  </si>
  <si>
    <t>2.1.3</t>
  </si>
  <si>
    <t>2.1.4</t>
  </si>
  <si>
    <t>2.1.5</t>
  </si>
  <si>
    <t>Otras obras</t>
  </si>
  <si>
    <t>2.2</t>
  </si>
  <si>
    <t>ADQUISICIÓN DE ACTIVOS</t>
  </si>
  <si>
    <t>2.2.1</t>
  </si>
  <si>
    <t xml:space="preserve">Maquinaria y equipo </t>
  </si>
  <si>
    <t>2.2.2</t>
  </si>
  <si>
    <t>2.2.3</t>
  </si>
  <si>
    <t>2.2.4</t>
  </si>
  <si>
    <t>Intangibles</t>
  </si>
  <si>
    <t>2.2.5</t>
  </si>
  <si>
    <t>Activos de valor</t>
  </si>
  <si>
    <t>2.3</t>
  </si>
  <si>
    <t>2.3.1</t>
  </si>
  <si>
    <t>Transferencias de capital  al Sector Público</t>
  </si>
  <si>
    <t>2.3.2</t>
  </si>
  <si>
    <t>Transferencias de capital al Sector Privado</t>
  </si>
  <si>
    <t>2.3.3</t>
  </si>
  <si>
    <t>Transferencias de capital al Sector Externo</t>
  </si>
  <si>
    <t>TRANSACCIONES FINANCIERAS</t>
  </si>
  <si>
    <t>3.1</t>
  </si>
  <si>
    <t>CONCESIÓN DE PRÉSTAMOS</t>
  </si>
  <si>
    <t>3.2</t>
  </si>
  <si>
    <t>3.3</t>
  </si>
  <si>
    <t>AMORTIZACIÓN</t>
  </si>
  <si>
    <t>3.3.1</t>
  </si>
  <si>
    <t>Amortización interna</t>
  </si>
  <si>
    <t>3.3.2</t>
  </si>
  <si>
    <t>Amortización externa</t>
  </si>
  <si>
    <t>3.4</t>
  </si>
  <si>
    <t>SUMAS SIN ASIGNACIÓN</t>
  </si>
  <si>
    <t>TOTAL PROGRAMA</t>
  </si>
  <si>
    <t xml:space="preserve">PRESTACIONES </t>
  </si>
  <si>
    <t>1.2.2</t>
  </si>
  <si>
    <t>*</t>
  </si>
  <si>
    <t>Detalle Cuenta</t>
  </si>
  <si>
    <t>RESUMEN POR PROGRAMA Y TOTAL  POR CLASIFICADOR ECONÓMICO</t>
  </si>
  <si>
    <t>Programa 1 Administración General</t>
  </si>
  <si>
    <t>Programa 2 Servicios Comunales</t>
  </si>
  <si>
    <t>Programa 3 Inversiones</t>
  </si>
  <si>
    <t>Total todos los programas</t>
  </si>
  <si>
    <r>
      <rPr>
        <sz val="9"/>
        <rFont val="Arial"/>
        <family val="2"/>
      </rPr>
      <t xml:space="preserve">Timbres Municipales     </t>
    </r>
    <r>
      <rPr>
        <b/>
        <i/>
        <u val="single"/>
        <sz val="9"/>
        <rFont val="Arial"/>
        <family val="2"/>
      </rPr>
      <t>Tucurrique</t>
    </r>
  </si>
  <si>
    <t>Se incluye dicho monto de los trapasos del distrito en el registro nacional,</t>
  </si>
  <si>
    <t>Estimación 2020 Tucurique</t>
  </si>
  <si>
    <r>
      <t xml:space="preserve">Derechos de Cementerio             </t>
    </r>
    <r>
      <rPr>
        <b/>
        <u val="single"/>
        <sz val="9"/>
        <rFont val="Arial"/>
        <family val="2"/>
      </rPr>
      <t>Tucurrique  2020</t>
    </r>
  </si>
  <si>
    <t>Equipo de cómputo</t>
  </si>
  <si>
    <t>Recursos Ley 8114 //  9329</t>
  </si>
  <si>
    <t>Edificio Municipal (Mantenimiento ) *IBI-Cem*</t>
  </si>
  <si>
    <t>Salón Comunal SanJoaquín Tuc. (Pintado) *IBI-Cem*</t>
  </si>
  <si>
    <t>Inspección de Proyectos y Mantenimiento de Caminos Vecinales  Tuc. *IBI-Cemen 2020*</t>
  </si>
  <si>
    <t xml:space="preserve">Proyecto de Inversión Servicio Rec. Bas Tuc.2020 </t>
  </si>
  <si>
    <t>Proyecto Inversión Cementerio Tuc. 2020 Mantenimiento Alumbrado Eléctrico</t>
  </si>
  <si>
    <t xml:space="preserve">Proyecto de Inversión Servicio Aseo de Vías Tuc. 2020 </t>
  </si>
  <si>
    <t>931</t>
  </si>
  <si>
    <t>Calles Urbanas Las Vueltas Tuc (Aceras Publo Nuevo) IBI-CEM</t>
  </si>
  <si>
    <t>796</t>
  </si>
  <si>
    <t>Mantenimiento Mecanizado por Demanda de Caminos JV  (796) (Ley 8114)</t>
  </si>
  <si>
    <t>093</t>
  </si>
  <si>
    <t>Mantenimiento Mecanizado por Demanda de Caminos Pejibaye  (794) (Ley 8114)</t>
  </si>
  <si>
    <t>794</t>
  </si>
  <si>
    <t>Administración (Auditoría materiales)</t>
  </si>
  <si>
    <t>Administración (Bienes duraderos)</t>
  </si>
  <si>
    <t>Administración (general materiales)</t>
  </si>
  <si>
    <t>un 11% Ley de Patentes 7323</t>
  </si>
  <si>
    <t>Estimacion servicio fijo y medidos 1,542 contribuyentes</t>
  </si>
  <si>
    <t>Reinstalaciones (240)</t>
  </si>
  <si>
    <t>año 2020 y la posible recuperación del pendiente de cobro al 31-12-2019</t>
  </si>
  <si>
    <t>Para el pago de gastos relacionados con servicios públicos, alquileres de maquinaria y equipo, servicios de gestión y apoyo para labores de separación y clasificación de residuos y limpieza vías en Pejibaye, servicios para mantennimiento de parques y zonas verdes; viáticos dentro del país, actividades protocolarias para realizar actividades culturales  diversas, servicios de información, mantenimiento de vehículos y otros equipos, otras obras,  seguros de riesgos del trabajo, seguros del camión recolector, otros servicios no especificados (pago de tiquetes de entrada relleno sanitario), servicios de ingeniería para el pago de análisis de la calidad de agua, servicios de regulación, pago de marchamos, servicios de transferencia de información.</t>
  </si>
  <si>
    <t>INFRAESTRUCTURA VIAL LEY 8114 // 9329 (JV Y PEJ)</t>
  </si>
  <si>
    <t>MANTENIMIENTO MECANIZADO POR DEMANDA DE CAMINOS DISTRITO JUAN VIÑAS</t>
  </si>
  <si>
    <t>MANTENIMIENTO MECANIZADO POR DEMANDA DE CAMINOS DISTRITO PEJIBAYE</t>
  </si>
  <si>
    <t>Realizar mantenimientos por demanda en caminos de Juan Viñas, 2 veces al año: El Congo, Rosemounth, Santa Marta</t>
  </si>
  <si>
    <t>150 m</t>
  </si>
  <si>
    <t>Realizar mantenimientos por demanda en caminos de Pejibaye, 2 veces al año: La 26, Taque Taque Arriba, El Chucuyo</t>
  </si>
  <si>
    <t>PROYECTO</t>
  </si>
  <si>
    <t>INDICADOR</t>
  </si>
  <si>
    <t>RECURSOS</t>
  </si>
  <si>
    <t>80 m</t>
  </si>
  <si>
    <t>75 m2</t>
  </si>
  <si>
    <t>SERVICIO DE RECOLECCIÓN DE BASURA</t>
  </si>
  <si>
    <t>SERVICIO DE TRATAMIENTO DE BASURA</t>
  </si>
  <si>
    <t>SERVICIO CEMENTERIO</t>
  </si>
  <si>
    <t>SERVICIO ASEO DE VÍAS</t>
  </si>
  <si>
    <t>SERVCIO DE PARQUES Y ORNATO</t>
  </si>
  <si>
    <t>SERVCIO DE ACUEDUCTO</t>
  </si>
  <si>
    <t>Mantenimiento Edificio Municipal   (IBI-Imp,Cem)</t>
  </si>
  <si>
    <t>IBI  E IMPUESTO AL CEMENTO</t>
  </si>
  <si>
    <t>12 pagos</t>
  </si>
  <si>
    <t>Se incluye contenido económico en Servicios Jurídicos para el análisis, revisión y objeciones en carteles de licitaciones,</t>
  </si>
  <si>
    <t>Se incluye contenido económico en Servicios de Ingeniería  para estudios y analisis en los caminos que se requieran,</t>
  </si>
  <si>
    <t>LEY 8114 y 9329</t>
  </si>
  <si>
    <t>100 mtrs</t>
  </si>
  <si>
    <t>Cuneteado Calle Los Calderón   Sabanillas (Frente casa Rafael Calderón  )   (IBI-Imp,Cem)</t>
  </si>
  <si>
    <t>200 mtrs</t>
  </si>
  <si>
    <t>150 mtrs</t>
  </si>
  <si>
    <t>IBI-CEM 2020</t>
  </si>
  <si>
    <t>Acatando lo dispuesto en el artículo 280 de la Ley General de Salud se incluyen los servicios de Aseo de Vías y Sitios Públicos y Servicio de Basura, Se incluye contenido económico para cubrir los salarios base, anualidades,, cargas sociales, décimo tercer mes  de  los empleados de Aseo de Vías, Recolección de Basura,</t>
  </si>
  <si>
    <t>PRESUPUESTO NETO EN ESTUDIO 2020:</t>
  </si>
  <si>
    <t>PROYECTO  DE PRESUPUESTO ORDINARIO  *CONSOLIDADO* PARA EL PERIODO 2020</t>
  </si>
  <si>
    <t>Yo  Trentino Mazza Corrales, Contador Municipal hago constar que los datos suministrados anteriormente corresponden a las aplicaciones dadas por la Municipalidad de Jiménez, a la totalidad de los recursos con origen específico  y libres incorporados en el  presupuesto ordinario  del periodo  2020</t>
  </si>
  <si>
    <t>CLASIFICADOR POR OBJETO DE GASTO</t>
  </si>
  <si>
    <t>CLASIFICADOR POR CLASIFICADOR ECONÓMICO</t>
  </si>
  <si>
    <t>Adquisición de bienes y servicios</t>
  </si>
  <si>
    <t>Sumas sin asignación</t>
  </si>
  <si>
    <t>TOTAL ACTIVIDAD</t>
  </si>
  <si>
    <t>xxx</t>
  </si>
  <si>
    <t>TOTAL PROYECTO</t>
  </si>
  <si>
    <t>Alquiler de 2 locales propiedad  de la Municipalidad de Jiménez</t>
  </si>
  <si>
    <r>
      <t xml:space="preserve">Intereses moratorios por atraso en pago de patentes </t>
    </r>
    <r>
      <rPr>
        <b/>
        <u val="single"/>
        <sz val="9"/>
        <rFont val="Arial"/>
        <family val="2"/>
      </rPr>
      <t>Jiménez</t>
    </r>
  </si>
  <si>
    <t>Construcción Segunda Planta Edificio Municipal (UTGVM *Ley 9329*)</t>
  </si>
  <si>
    <t>Calles Urbanas San Miguel Tuc. (030) *Ley 9329* "Limpieza derecho de vía"</t>
  </si>
  <si>
    <t>Calles Urbanas El Colegio  Tuc. (139) *Ley 9329* (Colocación Base-Alcantarillas)</t>
  </si>
  <si>
    <t>Camino Café y Azúcar Tuc. (070) *Ley 9329* (Colocación base-Acantarillas)</t>
  </si>
  <si>
    <t>Puente Quebrada Honda-Sitio Dúan Tuc (048) *Ley 9329* (Limpieza y reparación)</t>
  </si>
  <si>
    <t>Camino El Roldán Tuc. (022) *Ley 9329* (Colocación base-alcantarillas-asfaltados)</t>
  </si>
  <si>
    <t>Camino El Chucuyo  Tuc. (009) *Ley 9329* (Limpieza y bacheo)</t>
  </si>
  <si>
    <t>Camino Pisirí  Tuc. (027) *Ley 9329* (Limpieza y bacheo)</t>
  </si>
  <si>
    <t>Salón Comunal El Congo Tuc *IBI-Cem* (Paredes)</t>
  </si>
  <si>
    <t>Aceras Pueblo Nuevo Las Vueltas   (IBI-Imp,Cem)</t>
  </si>
  <si>
    <t>Aceras Calles Urbanas Tucurrique   (El Colegio)   (IBI-Imp,Cem)</t>
  </si>
  <si>
    <t>Calles Urbanas Tucurrique   (Aceras Casa Juan Retes)   (IBI-Imp,Cem)</t>
  </si>
  <si>
    <t>Alcantarillas y relastreo Camino Pisirí-El Bambú IBI-CEM</t>
  </si>
  <si>
    <t>Calles Urbanas Sabanillas Tucurrique (Aceras) IBI-CEM</t>
  </si>
  <si>
    <t>Calles Urbanas Tucurrique   (Aceras este Pescafrito)   (IBI-Imp,Cem)</t>
  </si>
  <si>
    <t>Camino Quebrada Honda Tuc (Mant y relastreo)  IBI-CEM</t>
  </si>
  <si>
    <t>Calles Urbanas Tucurrique (Construcción espaldones) IBI-CEM</t>
  </si>
  <si>
    <t>Mantenimiento paradas de Buses (IBI-CEM)</t>
  </si>
  <si>
    <t xml:space="preserve">Proyecto de Inversión Servicio Rec. Bas Tuc.2021 (Mini-Acopios) </t>
  </si>
  <si>
    <t>Proyecto de Inversión Servicio Aseo de Vías Tuc. 2021 (Cambio Cuentas)</t>
  </si>
  <si>
    <t>Proyecto Inversión Cementerio Tuc. 2021 (Mant Alumbrado Eléctrico)</t>
  </si>
  <si>
    <t xml:space="preserve">  Transferencias corrientes </t>
  </si>
  <si>
    <t>Escuela de Sabanillas Tuc. (Construcción malla frontal) *IBI-Cem*</t>
  </si>
  <si>
    <t>Remuneraciones</t>
  </si>
  <si>
    <t>Servicios</t>
  </si>
  <si>
    <t>Materiales y suministros</t>
  </si>
  <si>
    <t>Bienes Duraderos</t>
  </si>
  <si>
    <t>Administración General (Tucurrique)</t>
  </si>
  <si>
    <t>Transferencias Comité de Deportes</t>
  </si>
  <si>
    <t>Transferencias Federación Municipalidades Cartago</t>
  </si>
  <si>
    <t>Transferencias Unión Nacional de Gobiernos Locales</t>
  </si>
  <si>
    <t>Transferencias CONAPDIS</t>
  </si>
  <si>
    <t>Transferencias Federación Concejos Muni. De Distrito</t>
  </si>
  <si>
    <t>Auditoría Interna (Tucurrique)</t>
  </si>
  <si>
    <t>Construcción Módulo Cancha San Antonio El Humo Pej.</t>
  </si>
  <si>
    <t>Aceras La Ceiba-Colegio Ambientalista Pej</t>
  </si>
  <si>
    <t>Aceras Juray Oriente Pejibaye</t>
  </si>
  <si>
    <t>Mejoras Vestidores Plaza Vieja Pej</t>
  </si>
  <si>
    <t>Calles Urbanas JV "Recarpeteo" (040) BPDC (804)</t>
  </si>
  <si>
    <t>Calles Urbanas  Lomas de Viñas JV (113) *BPDC*  (805)</t>
  </si>
  <si>
    <t>Calles Urbanas Los Recuerdos JV  "Recarpeteo" (113)  BPDC (806)</t>
  </si>
  <si>
    <t>Camino La Laguna JV  "Relastreo" (036)  BPDC (807)</t>
  </si>
  <si>
    <t>Camino El Sesteo Pej "Asfaltado" (031) BPDC (808)</t>
  </si>
  <si>
    <t>Camino La Ponciana-Aeropuerto II Etapa Pej. "Asfaltado"  052 *BPDC*  (809)</t>
  </si>
  <si>
    <t>Camino San Joaquín Arriba Pej. "Asfaltado"  028 *BPDC*  (810)</t>
  </si>
  <si>
    <t>Camino La Marta Pej. "Recarpeteo"  003 *BPDC*  (810)</t>
  </si>
  <si>
    <t>Puente Vehicular Plaza Vieja Pej."Reconstrucción" (003) (Ley 8114 // 9329)</t>
  </si>
  <si>
    <t>Camino La Veinte Pej (088) (Ley 8114 / 9329)</t>
  </si>
  <si>
    <t>Calles Urbanas Buenos Aires JV  "Asfaltado" (114) (Ley 8114 // 9329)</t>
  </si>
  <si>
    <t xml:space="preserve">Administración CONAPDIS 0,5% </t>
  </si>
  <si>
    <t>00</t>
  </si>
  <si>
    <t>003</t>
  </si>
  <si>
    <t>Colocación de  Cámara Juan Viñas Centro</t>
  </si>
  <si>
    <t>Administración (general Devoluciones)</t>
  </si>
  <si>
    <t>Bienes duraderos</t>
  </si>
  <si>
    <t>088</t>
  </si>
  <si>
    <t>811</t>
  </si>
  <si>
    <t>Total Base Imponible (6.098 derechos x su valor)</t>
  </si>
  <si>
    <t>Menos estimación de exoneración 2021</t>
  </si>
  <si>
    <t xml:space="preserve">Estimacion del Pendiente al 31-12-2020 a recuperar </t>
  </si>
  <si>
    <t xml:space="preserve"> Posible Pendiente de Cobro del periodo 2021   25%</t>
  </si>
  <si>
    <t>la construcción de varios proyectos de vivienda en el cantón para el 2021</t>
  </si>
  <si>
    <t>Ajuste correspondiente al periodo 2021</t>
  </si>
  <si>
    <t>Imponible Exento</t>
  </si>
  <si>
    <t xml:space="preserve">Imponible Grabado </t>
  </si>
  <si>
    <t>Incobrale 10%</t>
  </si>
  <si>
    <t>Estimado por evaluación directa</t>
  </si>
  <si>
    <r>
      <t>Esta estimación fue suministrada por el señor Intendente de Tucurrique</t>
    </r>
    <r>
      <rPr>
        <b/>
        <u val="single"/>
        <sz val="9"/>
        <rFont val="Arial"/>
        <family val="2"/>
      </rPr>
      <t>,</t>
    </r>
    <r>
      <rPr>
        <sz val="9"/>
        <rFont val="Arial"/>
        <family val="2"/>
      </rPr>
      <t xml:space="preserve"> tomando en cuenta la recaudación de los últimos cinco años y medio, </t>
    </r>
    <r>
      <rPr>
        <b/>
        <u val="single"/>
        <sz val="9"/>
        <rFont val="Arial"/>
        <family val="2"/>
      </rPr>
      <t>Estimacion año 2021     Tucurrique</t>
    </r>
  </si>
  <si>
    <r>
      <t xml:space="preserve">Se incluye este monto tamando en consideración la afectación de la pandemia nacional por un monto inferior, por la disminución de los ingresos por este rubro en el periodo 2021,   </t>
    </r>
    <r>
      <rPr>
        <b/>
        <sz val="10"/>
        <rFont val="Arial"/>
        <family val="2"/>
      </rPr>
      <t>Tucurrique</t>
    </r>
  </si>
  <si>
    <r>
      <t xml:space="preserve">blicos en el cantón. </t>
    </r>
    <r>
      <rPr>
        <b/>
        <u val="single"/>
        <sz val="9"/>
        <rFont val="Arial"/>
        <family val="2"/>
      </rPr>
      <t xml:space="preserve">  Estimación 2021 Jiménez</t>
    </r>
  </si>
  <si>
    <t>Patentes emitidas  (269)  para el año 2021</t>
  </si>
  <si>
    <t>Pendiente periodo estimado  2021</t>
  </si>
  <si>
    <t>Recuperación Pendiente año 2020</t>
  </si>
  <si>
    <r>
      <t xml:space="preserve">Estimacion año 2021      </t>
    </r>
    <r>
      <rPr>
        <b/>
        <u val="single"/>
        <sz val="9"/>
        <rFont val="Arial"/>
        <family val="2"/>
      </rPr>
      <t>Jiménez</t>
    </r>
  </si>
  <si>
    <t>Patente Generación Eléctrica</t>
  </si>
  <si>
    <t xml:space="preserve">Otras Patentes </t>
  </si>
  <si>
    <t>Total Estimacion año 2021     Tucurrique</t>
  </si>
  <si>
    <t>Pendiente periodo estimado  35 %</t>
  </si>
  <si>
    <t>Licencias de Bar: (55.775 x 5 )</t>
  </si>
  <si>
    <t>Licencia de Mini Súper: (111.550 x 9)</t>
  </si>
  <si>
    <r>
      <t xml:space="preserve">Estimacion año 2021      </t>
    </r>
    <r>
      <rPr>
        <b/>
        <u val="single"/>
        <sz val="9"/>
        <rFont val="Arial"/>
        <family val="2"/>
      </rPr>
      <t>Tucurrique</t>
    </r>
  </si>
  <si>
    <t>Se hace un estimado para el año 2021 de lo que se podría recibir en</t>
  </si>
  <si>
    <t>2% del total de patentes emitidas para el año 2021</t>
  </si>
  <si>
    <t>Menos morosidad proyectada 2021</t>
  </si>
  <si>
    <t>Pendiente periodo estimado 2021</t>
  </si>
  <si>
    <t>Estimacion año 2021</t>
  </si>
  <si>
    <r>
      <t xml:space="preserve">Estimacion año 2021   </t>
    </r>
    <r>
      <rPr>
        <b/>
        <u val="single"/>
        <sz val="9"/>
        <rFont val="Arial"/>
        <family val="2"/>
      </rPr>
      <t>Jiménez</t>
    </r>
  </si>
  <si>
    <t xml:space="preserve">2 Locales a ¢ 90.000 por mes </t>
  </si>
  <si>
    <t>Estimacion año 2021      Jiménez</t>
  </si>
  <si>
    <t>Servicios nuevos (166)</t>
  </si>
  <si>
    <t>Residencial y comercial   2800 servicios</t>
  </si>
  <si>
    <t>Menso 10% Morosidad</t>
  </si>
  <si>
    <t>Menos 10% Morosidad</t>
  </si>
  <si>
    <t>Basura Residencial     1120 hab // 3000</t>
  </si>
  <si>
    <t>Basura Comercial        63 comer // 7000</t>
  </si>
  <si>
    <t>Basura Extraordinaria    1   // 35000</t>
  </si>
  <si>
    <r>
      <t xml:space="preserve">Estimacion año 2021   </t>
    </r>
    <r>
      <rPr>
        <b/>
        <u val="single"/>
        <sz val="9"/>
        <rFont val="Arial"/>
        <family val="2"/>
      </rPr>
      <t>Tucurrique</t>
    </r>
  </si>
  <si>
    <t>Metros Lineales              Juan Viñas 15.122,97</t>
  </si>
  <si>
    <r>
      <t xml:space="preserve">Estimacion año 2021     </t>
    </r>
    <r>
      <rPr>
        <b/>
        <u val="single"/>
        <sz val="9"/>
        <rFont val="Arial"/>
        <family val="2"/>
      </rPr>
      <t>Jiménez</t>
    </r>
  </si>
  <si>
    <t xml:space="preserve">año 2021 y se realizó un cálculo de que se recupería del posible </t>
  </si>
  <si>
    <t>pendiente de cobro al 31-12-2020</t>
  </si>
  <si>
    <t>Estimacion año 2021 Tucurrique</t>
  </si>
  <si>
    <t>año 2021 y la posible recuperación del pendiente de cobro al 31-12-2020</t>
  </si>
  <si>
    <t>Mantenimiento                 2,497</t>
  </si>
  <si>
    <t>Estimacion año 2021 Jiménez</t>
  </si>
  <si>
    <t>Suma total a recuperar (2,873contribuyentes)</t>
  </si>
  <si>
    <t>Estimacion servicio fijo y medidos 1,558 contribuyentes</t>
  </si>
  <si>
    <t>Residencial y comercial   3.015 servicios</t>
  </si>
  <si>
    <t>Estimacion año 2021  Jiménez</t>
  </si>
  <si>
    <t xml:space="preserve">       2,497                            8,33</t>
  </si>
  <si>
    <r>
      <t xml:space="preserve">Intereses moratorios por atraso en pago de impuesto: </t>
    </r>
    <r>
      <rPr>
        <b/>
        <u val="single"/>
        <sz val="9"/>
        <rFont val="Arial"/>
        <family val="2"/>
      </rPr>
      <t>Tucurrique 2021</t>
    </r>
  </si>
  <si>
    <t>Para mantenimiento de la red vial cantonal. recursos para el 2021, Ley 8114 y Ley 9329. Según lo estimado y propuesto por la Junta Vial Cantonal, Acta de Sesión Ordinaria 05-2020, del 03 de agosto 2020.</t>
  </si>
  <si>
    <t xml:space="preserve">Aporte del Gobierno Central, Ley 9329, para mantenimiento de la red vial distrital. Recursos del 2020. Según estimación de  La Junta Vial Distrital del CMD Tucurrique. </t>
  </si>
  <si>
    <t>Para mantenimiento de la red vial cantonal. recursos para el 2021, financiamiento del BPDC para realizar proyectos viales. Según lo propuesto por la Junta Vial Cantonal, Acta de Sesión Ordinaria 05-2020, del 03 de agosto 2020.</t>
  </si>
  <si>
    <t>Se incluye contenido económico para cubrir los  salarios, anualidades, cargas sociales, décimo tercer mes, de  los empleados de la Administración General (Alcaldesa, Secretaria del Concejo, Tesorero, Administrador Tributario, Contador, Proveedora)   para la Auditoría Interna se presupuesta salario base, anualidades y prohibición. para el año 2021 se presupuesta lo correspondiente para cubrir el salario del  Vicealcalde por un período de  doce meses. Según el manual de puestos de la Unión de Gobiernos Locales, adaptado a esta Municipalidad y utilizando para los cálculos el percentil 20 de la escala salarial aprobada. Así como las suplencias por vacaciones de los funcionarios de administración. Se presupuesta también lo correspondiente a las dietas del Concejo Municipal. Se presupuesta  la prohibición  de la  Alcaldesa, Auditora, Contador. Se presupuesta lo correspondiente en servicios especiales para un periodo de doce meses a 1/4 de tiempo para contratar a una persona que atienda la oficina de la Municipalidad en el Distrito de Pejibaye, también se incluye la plaza de "Asistente Técnico o Secretaria (o)"  de la Alcaldía Municipal, en el rubro de sueldos para cargos fijos de la administración . Según los salarios finales del año 2020, se contemplan en este presupuesto los ajustes de salario 1.5% para cada semestre del año 2021. Los incentivos y demás calculos se realizan según lo establecido en la ley 9635.</t>
  </si>
  <si>
    <t>Se incluye contenido económico para cubrir los  salarios mínimos según decreto 42104-MTSS, gaceta 242 alcance N°285 del 19/12/2019, rige 1 enero 2020,  anualidades, cargas sociales, décimo tercer mes, de  los empleados de la Administración General Intendente, Vice Intendenta Secretaria del Concejo, Tesorera, Contador ,Auditoría Interna a medio tiempo según el artículo 8 de la Ley 8173, se está   proyectando un 2,1% del aumento salarial para el periodo 2020, se incluye para el pago de dietas a regidores propietarios y suplentes, para cubrir los gastos atinentes a la Administración se está destinando un 10% de los servicios de Recolección de Basura y Aseo de Vías.</t>
  </si>
  <si>
    <t>Servicios públicos, viáticos, transporte dentro del país, comisiones bancarias, seguros necesarios para el período 2021.</t>
  </si>
  <si>
    <t>Comité Cantonal de Deportes y Unión Nacional de Gobiernos Locales ¢ 2.5 por cada ¢ 1.000 de ingresos..</t>
  </si>
  <si>
    <t>la  Unión Nacional de Gobiernos Locales el 3 x 1000 de ingresos y 492,050,67 para la Federación</t>
  </si>
  <si>
    <t>En este programa se incluyen los gastos por salarios, incentivos, cargas sociales, pago de servicios no personales, materiales y suministros del año 2021, de los servicios comunales, Aseo de Vías y Sitios Públicos, Servicio de Recolección de Basura, Mantenimiento de Caminos y Calles, Mantenimiento de Parques y Zonas Verdes, Acueducto,Hidrantes, Cementerio, Depósito y Tratamiento de Desechos Sólidos, Educativos y Culturales Protección del Medio Ambiente y Atención de Emergencias Comunales; Aporte en Especie para Servicios y Proyectos Comunales.</t>
  </si>
  <si>
    <t>Se incluye contenido económico para cubrir los salarios base, anualidades, suplencias, cargas sociales, décimo tercer mes, de  los funcionarios de Aseo de Vías, Recolección de Basura, Mantenimiento de Cementerio, Acueducto Municipal, Servicio de Mantenimiento de Parques y Ornato, Servicio de Depósito. Según los salarios finales del año 2020, se contemplan en este presupuesto los ajustes de salario 1.5% para cada semestre del año 2021.Se propone una plaza de un funcionario (fontanero) para el acueducto en la categoría Operativo Municipal 2 B. Se propone una plaza para un Gestor Ambiental Categoría PM2 se los Servicios de Recolección de Basura y Depósito y Tratamiento de Basura. También se propone dos plazas; "Categoría Operativo Municipal 1 B" para funcionarios (Peones) uno del Servicio de Recolección de Basura y otra del Servicio Depósito y Tratamiento de Basura.</t>
  </si>
  <si>
    <t>En el Servicio de Aseo de Vías se incluye contenido económico para el pago de póliza viáticos y trandporte dentro del país                En el servicio de Basura se incluye contenido para la recolección, acarreo y depósito de desechos sólidos, separación y acarreo de reciclaje, contratación de un abogado para realizar cobros de los servicios, pago de póliza de riesgo laboral N° 8504329 ,   pago de hornato y chapea de cementerio municipal, se incorpora contenido económico para la colocación de alcantarillas y cunetas en calles urbanas  en el Distrito, para el proyecto de inversión en el servicio de recolección de basura y aseo de vías,emergencias.</t>
  </si>
  <si>
    <t>Otros productos químicos (herbicidas .) , textiles y vestuarios para compra de gorras, se incluye en el programa Aportes en Especie contenido para la compra de repuestos y combustibles para la Cruz Roja de Tucurrique,  protección del medio ambiente, se financia los proyectos de inversión de Aseo de Vías, Recolección de Basura y Cementerio, para la compra de cunetas, materiales eléctricos, purductos metálicos y minerales y asfálticos</t>
  </si>
  <si>
    <t xml:space="preserve">Cancelar lo correspondiente a salarios de los funcionarios de la Unidad Técnica durante todo el año 2021. </t>
  </si>
  <si>
    <t>Colocación de una carpeta de concreto asfáltico y mejora en los sistemas de drenaje en los sectores pendientes de los Cuadrantes Urbanos Buenos Aires</t>
  </si>
  <si>
    <t>300 m</t>
  </si>
  <si>
    <t>8500 m</t>
  </si>
  <si>
    <t>Contrapartida presupuestaria del PRVC-II MOPT-BID para la reconstrucción del puente vehicular hacia Plaza Vieja de Pejibaye</t>
  </si>
  <si>
    <t>60 m</t>
  </si>
  <si>
    <t>Colocación de una capa de material granular y mejoras en los sistemas de drenaje del camino La 20 de Pejibaye</t>
  </si>
  <si>
    <t>Atención de situaciones imprevistas en caminos durante el año 2021</t>
  </si>
  <si>
    <t>LEY 8114 /9329</t>
  </si>
  <si>
    <t>Realizar mantenimiento de la carpeta asfáltica por medio de la colocación de una nueva carpeta de concreto asfáltico y mejora en los sistemas de dreanaje en el sector ubicado en las inmediaciones de la Escuela Cecilio Lindo</t>
  </si>
  <si>
    <t>Realizar mantenimiento de la carpeta asfáltica por medio de la colocación de una nueva carpeta de concreto asfáltico y mejora en los sistemas de drenaje en los cuadrantes urbanos Loma de Viñas</t>
  </si>
  <si>
    <t>Realizar mantenimiento de la carpeta asfáltica por medio de la colocación de una nueva carpeta de concreto asfáltico y mejora en los sistemas de drenaje en los cuadrantes urbanos Los Recuerdos</t>
  </si>
  <si>
    <t>Colocación de una capa de material granular y mejoras en los sistemas de drenaje del camino La Laguna</t>
  </si>
  <si>
    <t>Colocación de una carpeta de concreto asfáltico y mejora en los sistemas de drenaje del camino El Sesteo</t>
  </si>
  <si>
    <t>Colocación de una carpeta de concreto asfáltico y mejora en los sistemas de drenaje del camino San Joaquín Arriba</t>
  </si>
  <si>
    <t>Colocación de una carpeta de concreto asfáltico y mejora en los sistemas de drenaje del camino Ponciana Aeropuerto</t>
  </si>
  <si>
    <t>Realizar mantenimiento de la carpeta asfáltica por medio de la colocación de una nueva carpeta de concreto asfáltico y mejora en los sistemas de dreanaje en el sector cercano al puente hacia Plaza Vieja y al centro de población</t>
  </si>
  <si>
    <t>PRÉSTAMO BPDC</t>
  </si>
  <si>
    <t>COLOCACIÓN DE CAMARAS DE SEGURIDAD DISTRITO JUAN VIÑAS</t>
  </si>
  <si>
    <t>Colocación de un sistema de cámaras de seguridad por circuito cerrado a lo largo del distrito de Juan Viñas</t>
  </si>
  <si>
    <t>CONSTRUCCIÓN MÓDULO CANCHA SAN ANTONIO EL HUMO</t>
  </si>
  <si>
    <t>Construcción de un módulo estructural de cubierta para ser colocado sobre la cancha multiusos de San Antonio, El Humo de Pejibaye</t>
  </si>
  <si>
    <t>CONSTRUCCIÓN ACERAS LA CEIBA-COLEGIO AMBIENTALISTA</t>
  </si>
  <si>
    <t>Construcción de una acera peatonal para comunicar el sector de el Colegio Ambientalista hasta el cruce de San Joaquín</t>
  </si>
  <si>
    <t>CONSTRUCCIÓN ACERAS JURAY-ORIENTE</t>
  </si>
  <si>
    <t>Construcción de una acera peatonal para comunicar las comunidades de Juray con Oriente de pejibaye</t>
  </si>
  <si>
    <t>MEJORAS VESTIDORES PLAZA VIEJA</t>
  </si>
  <si>
    <t>Mejoras en los cerramientos de los vestidores de la cancha multiusos de Plaza Vieja de Pejibaye</t>
  </si>
  <si>
    <t>30 m2</t>
  </si>
  <si>
    <t>Compra de equipo de cómputo y mobiliario de oficina para mejorar la eficiencia del servicio</t>
  </si>
  <si>
    <t>2 un</t>
  </si>
  <si>
    <t>Colocación de pintura en las instalaciones del Centro de Acopio</t>
  </si>
  <si>
    <t>60 m2</t>
  </si>
  <si>
    <t>Compra de un toldo para la realización de exequias fúnebres</t>
  </si>
  <si>
    <t>Mejoras en el acceso en la entrada principal del Cementerio</t>
  </si>
  <si>
    <t>10 m2</t>
  </si>
  <si>
    <t>Reconstrucción de caños en Juan Viñas Centro</t>
  </si>
  <si>
    <t>Mantemiento de la infraestructura física del Parque Ramón Ballestero</t>
  </si>
  <si>
    <t>IBI 2021</t>
  </si>
  <si>
    <t>IBI / CEMENTO 2021</t>
  </si>
  <si>
    <t>Proyecto de inversión en Acueducto es la "Sustitución de estructuras elevadas para el paso de tuberías"</t>
  </si>
  <si>
    <t>Proyecto de inversión en acueducto es la amortización del financiamiento con la operación PREINVER-A-1437-0617.</t>
  </si>
  <si>
    <t>SERVCIO DE ACUEDUCTO / HIDRANTES</t>
  </si>
  <si>
    <t>Construcción de paredes  Salón Comunal en el Congo  de Tucurrique (IBI-Imp,Cem)</t>
  </si>
  <si>
    <t>Construcción de  segunda planta Edifiicio Munipal ley 9329</t>
  </si>
  <si>
    <t>Construcción Malla Frontal Escuela de Sabanillas  (IBI-Imp.Cem.)</t>
  </si>
  <si>
    <t>Se incluye contenido económico en Sueldos para cargos fijos, cargas sociales, décimo tercer mes, para la contratación de un asistente de Ingeniería a tiempo completo y una miscelanea a medio tiempo, en la UTGV</t>
  </si>
  <si>
    <t>Servicios Básicos : se refuerza el servicio de energía eléctrica , telecomunicaciones y agua</t>
  </si>
  <si>
    <t xml:space="preserve">Se refuerzan los renglones detextiles y vestuarios,  útiles y materiales de oficina , productos de papel, textiles y útiles de limpieza para el buen desempeño y compra de materiales </t>
  </si>
  <si>
    <t>Atender emergencias en las vías cantonales (alquiler de maquinaria, compra de productos minerale y astáltido, rehabilitación de pasos de alcantarillas, reparación de cabezales, etc.)</t>
  </si>
  <si>
    <t xml:space="preserve">Limpieza derecho de vía, camino San Miguel  3-04-030      </t>
  </si>
  <si>
    <t>2300 mtrs lineales</t>
  </si>
  <si>
    <t>Colocación de señalización vial vertical y horizontal San Miguel No. 3-04-030</t>
  </si>
  <si>
    <t>1,900 mtr</t>
  </si>
  <si>
    <t xml:space="preserve">   Colocación de pasos de alcantarillas,  limpieza y conformación de la superficie de ruedo, cunetas, colocación y compactación de base granular en calles urbanas Tucurrique, el Colegio 3-04- 139 </t>
  </si>
  <si>
    <t>1041 mtrs lineales</t>
  </si>
  <si>
    <t xml:space="preserve">   Colocación de pasos de alcantarillas,  limpieza y conformación de la superficie de ruedo, cunetas, colocación y compactación de base granular en camino Café y Azúcar N° 3-04-070</t>
  </si>
  <si>
    <t>1630 mtrs lineales</t>
  </si>
  <si>
    <t>Reparación de puente sobre río Quebrada Honda y limpieza mecanizada comino Sitio Duán N° 3-04-048</t>
  </si>
  <si>
    <t>4502 mtrs lineales</t>
  </si>
  <si>
    <t xml:space="preserve">   Colocación de pasos de alcantarillas,  limpieza y conformación de la superficie de ruedo, cunetas, colocación y compactación de base granular, colocación de mezcla asfáltica en algunos tramos  en camino Roldan   N° 3-04-022</t>
  </si>
  <si>
    <t>4700 mtrs linelaes</t>
  </si>
  <si>
    <t xml:space="preserve">Limpieza mecanizada del derecho de vía con colocación de base granular en las partes más dañadas en el camino   El Chucuyo   3-04-009    </t>
  </si>
  <si>
    <t>2200 mtrs lineales</t>
  </si>
  <si>
    <t xml:space="preserve">Limpieza mecanizada del derecho de vía con colocación de base granular en las partes más dañadas en el camino   Pisirí (La cruz de gabelo)   3-04-027    </t>
  </si>
  <si>
    <t>4000 mtrs</t>
  </si>
  <si>
    <t>Construcción Aceras Pueblo Nuevo Las Vueltas  ( Casa Gilberto Palacios- Jorge Ram )  (IBI-Imp,Cem)</t>
  </si>
  <si>
    <t>130 mtrs</t>
  </si>
  <si>
    <t>Construcción Aceras Tucurrique Calles Urbanas El Colegio (Velquiz  Brenes -Antigua Ferret Cons(IBI-Imp,Cem)</t>
  </si>
  <si>
    <t>Construcción Aceras Tucurrique Calles Urbanas (Casa Juan Retes-Cruz Misión)  (IBI-Imp,Cem)</t>
  </si>
  <si>
    <t>Cambio Alcantarillas y Lastreo Río Pisirí- El bambú  (Las Vueltas)  (IBI-Imp,Cem)</t>
  </si>
  <si>
    <t>1500 mtrs</t>
  </si>
  <si>
    <t>Construcción de Aceras Sabanillas - Tucurrique   (IBI-Imp,Cem)</t>
  </si>
  <si>
    <t>350 mtrs</t>
  </si>
  <si>
    <t>Construcción Acera costado este Pescafrito (Tucurrique    (IBI-Imp,Cem)</t>
  </si>
  <si>
    <t>Mantenimeinto y Relastrado Camino Quebrada Honda 3-04-050  (IBI-Imp,Cem)</t>
  </si>
  <si>
    <t>400 mtrs</t>
  </si>
  <si>
    <t>Construcción Espaldon cuadrantes Tucurrique centro   (IBI-Imp,Cem)</t>
  </si>
  <si>
    <t>Elaborar, ejecutar y supervisar los proyectos aprobados y presupuestados por la Junta Vial Distrital de Tucurrique, con la contratación de los servicios de un ingeniero a tiempo completo,los servicios de topógrafo para el visado de planos y lo atinente a su labor, contratdo por medio tiempo para sus funciones en en sueldos para cargos fijos,</t>
  </si>
  <si>
    <t>Mantenimiento y reparación de paradas de buses</t>
  </si>
  <si>
    <t>Construcción y mantenimiento de Mini Acopios en el Distrito de Tucurrique   (Servicio Basura)</t>
  </si>
  <si>
    <t xml:space="preserve">Construcción Espaldón Calles Urbanas Tucurrique Centro </t>
  </si>
  <si>
    <t>IBI  E IMP. CEMENTO CDM TUC 2021</t>
  </si>
  <si>
    <t xml:space="preserve">IBI CDM TUCURRIQUE 2021 </t>
  </si>
  <si>
    <t>SERVICIO ASEO DE VÍAS CDM TUC</t>
  </si>
  <si>
    <t>SERVICIO DE RECOLECCIÓN DE BASURA CDM TUC</t>
  </si>
  <si>
    <t xml:space="preserve">SERVICIO CEMENTERIO / CDM TUC </t>
  </si>
  <si>
    <t>Se incluye contenido económico para cubrir los salarios base, suplencias, cargas sociales, décimo tercer mes, de  los funcionarios de la Unidad Técnica de Gestión Vial y a los operadores de la maquinaria con cargo al presupuesto de la Ley 8114 // 9329  Ley de Simplificación y Eficiencia Tributaria, y sus reformas,  durante el año 2020. Se incluyen jornales ocasiones, para realizar trabajos repentinos  que se presenten para realizar los proyectos. También se incluye lo correspondiente al salario, incentivos y cargas sociales del  Encargado (a) de los proyectos de construcción municipales. Según los salarios finales del año 2020, se contemplan en este presupuesto los ajustes de salario 1.5% para cada semestre del año 2020 y se presupuesta en servicios especiales de Dirección Técnica del Programa III un 1/4 de tiempo de un topógrafo para labores relacionadas con el visado de planos y desarrollo de proyectos municipales.</t>
  </si>
  <si>
    <t xml:space="preserve">Siguiendo las proyecciones del plan quinquenal municipal, se  incluye contenido económico para Sueldos para cargos fijos para la contratación de un Topografo a medio tiempo, un  Ingeniero a tiempo completo, cargas sociales, décimo tercer mes,encargado de los proyectos de la Unidad Técnica Distrital, realizar chapeas con la contratación de jornales ocasionales. Se incluye contenido económico para la contratación de una miscelanea a medio tiempo y un asistente de ingenieria en la Unidad Técnica de Gestión Vial, para sus respectivas funciones.   </t>
  </si>
  <si>
    <t>Alquiler de maquinaria, y otros equipos, mantenimiento de vias de comunicación para los respectivos proyectos, del programa III</t>
  </si>
  <si>
    <t>Se presupuesta para la compra de combustibles y lubricantes; pinturas y diluyentes, materiales de uso en la construcción para utilizar en proyectos del Concejo Municipal y la Junta Vial Distrital,  en proyectos comunales, herramientas; repuestos y accesorios para vehículos municipales, compra de utiles y mageriales de limpieza.</t>
  </si>
  <si>
    <t>Pago de amortización  de préstamo al IFAM N° 3-H-1337-0210, para instalación de medidores de agua. Préstamo al IFAM que se está solicitando para realizar estudio técnico para la sustitución y colocación de nuevos hidrantes. Amortización préstamo BPDC para proyectos de Inversión de Gestión Vial. Préstamo  al IFAM N° 3-Eq-1388-0514 para la compra de vagonetas y retroexcavador de llantas. Préstamo IFAM 3-EQ-1356-0212 compra de camión recolector de desechos sólidos y minicargador. Amortización del financiamiento con la operación PREINVER-A-1437-0617.</t>
  </si>
  <si>
    <t>Pago de intereses  de préstamo  al IFAM N° 3-EQ-1388-0514 para la compra de vagonetas y retroexcavador de llantas. Y para el pago de intereses y comisiones del financiamiento del BPDC para proyectos viales. Préstamo IFAM 3-EQ-1356-0212 compra de camión recolector de desechos sólidos y minicargador. Préstamo al IFAM para realizar estudio técnico para la sustitución y colocación de nuevos hidrantes. intereses de la operación PREINVER-A-1437-0617.</t>
  </si>
  <si>
    <t>Se incluye contenido económico para la realización de los proyectos atinentes al  Programa III Ley 9329, llave en mano.</t>
  </si>
  <si>
    <t>Adquisición de equipo de oficina, de cómputo. Y para realizar trabajos en proyectos por la modalidad de mano de obra y materiales incluídos, tanto en vías de comunicación (construcción y mejoras en aceras y asfaltados), así como en edificios públicos y espacios de recreación y entretenimiento. Compra de un vehículo.</t>
  </si>
  <si>
    <t>Trentino Mazza Corrales</t>
  </si>
  <si>
    <t>PRESUPUESTO NETO PRECEDENTE 2020:</t>
  </si>
  <si>
    <t>Enero a  Diciembre  2021</t>
  </si>
  <si>
    <t>Mayo a Diciembre 2021</t>
  </si>
  <si>
    <t>Pág 1</t>
  </si>
  <si>
    <t>Organo de Normalizacion Tecnica (0,50%) Año 2021</t>
  </si>
  <si>
    <t>Aporte Junta Administrativa del Registro Publico(1,5%) Año 2021</t>
  </si>
  <si>
    <t>Otros incentivos salariales (Peligrosidad)</t>
  </si>
  <si>
    <t>TOTAL VERSION 1</t>
  </si>
  <si>
    <t>Pág  5</t>
  </si>
  <si>
    <t>Pág   6</t>
  </si>
  <si>
    <t>ANTES DE AJUSTES</t>
  </si>
  <si>
    <t>TOTAL PI APROB CONCEJO</t>
  </si>
  <si>
    <t>Cuentas Especiales</t>
  </si>
  <si>
    <t>AJUSTADO</t>
  </si>
  <si>
    <t>PRESUPUESTO ORDINARIO PARA EL PERIODO 2021  *CONSOLIDADO*   "AJUSTADO OFICIO CGR 19440"</t>
  </si>
  <si>
    <t>Intereses moratorios por atraso en pago de impuesto: Jiménez</t>
  </si>
  <si>
    <t>Intereses moratorios por atraso en pago de impuesto: Tucurrique 2021</t>
  </si>
  <si>
    <t>ASFALTADO CALLES URBANAS BUENOS AIRES III ETAPA (3-04-114)</t>
  </si>
  <si>
    <t>RECONSTRUCCIÓN PUENTE VEHICULAR PLAZA VIEJA (3-04-003)</t>
  </si>
  <si>
    <t>RELASTREO CAMINO LA 20 (3-04-088)</t>
  </si>
  <si>
    <t>RECARPETEO CALLES URBANAS JUAN VIÑAS (3-04-040)</t>
  </si>
  <si>
    <t>RECARPETEO CALLES URBANAS LOMA DE VIÑAS (3-04-107)</t>
  </si>
  <si>
    <t>RECARPETEO CALLES URBANAS LOS RECUERDOS (3-04-113)</t>
  </si>
  <si>
    <t>RELASTREO CAMINO LA LAGUNA (3-04-036)</t>
  </si>
  <si>
    <t>ASFALTADO CAMINO EL SESTEO (3-04-031)</t>
  </si>
  <si>
    <t>ASFALTADO CAMINO SAN JOAQUÍN ARRIBA (3-04-028)</t>
  </si>
  <si>
    <t>ASFALTADO CAMINO LA PONCIANA-AEROPUERTO II ETAPA (3-04-052)</t>
  </si>
  <si>
    <t>RECARPETEO CAMINO LA MARTA (3-04-003)</t>
  </si>
  <si>
    <t>Fecha:    01 Diciembre   2020</t>
  </si>
  <si>
    <t>ASEO</t>
  </si>
  <si>
    <t>PRESUPUESTO ORDINARIO PARA EL PERIODO 2021  *CONSOLIDADO*  AJUSTADO OFICIO CGR 19440-2020</t>
  </si>
  <si>
    <t>AUDITORIA</t>
  </si>
  <si>
    <t>INTERNA</t>
  </si>
  <si>
    <t>ACUE-</t>
  </si>
  <si>
    <t>DUCTO</t>
  </si>
  <si>
    <t>DE</t>
  </si>
  <si>
    <t>VÍAS</t>
  </si>
  <si>
    <t>CEMENT</t>
  </si>
  <si>
    <t>Pág, 8</t>
  </si>
  <si>
    <t>Pág, 9</t>
  </si>
  <si>
    <t>Pág .13</t>
  </si>
  <si>
    <t>Pág .14</t>
  </si>
  <si>
    <t>Pág .15</t>
  </si>
  <si>
    <t>Pág .16</t>
  </si>
  <si>
    <t>Pág .17</t>
  </si>
  <si>
    <t>Pág .18</t>
  </si>
  <si>
    <t>Pág .19</t>
  </si>
  <si>
    <t>Pág .20</t>
  </si>
  <si>
    <t>Pág .21</t>
  </si>
  <si>
    <t>Pág .22</t>
  </si>
  <si>
    <t>Pág .23</t>
  </si>
  <si>
    <t>Pág .24</t>
  </si>
  <si>
    <t>Pág .25</t>
  </si>
  <si>
    <t>Pág .26</t>
  </si>
  <si>
    <t>Pág .27</t>
  </si>
  <si>
    <t>Pág .28</t>
  </si>
  <si>
    <t>Pág 32</t>
  </si>
  <si>
    <t>Pág 33</t>
  </si>
  <si>
    <t>Pág 34</t>
  </si>
  <si>
    <t>Pág 35</t>
  </si>
  <si>
    <t>Pág 38</t>
  </si>
  <si>
    <t>Pág 39</t>
  </si>
  <si>
    <t>Pág 40</t>
  </si>
  <si>
    <t>Pág 41</t>
  </si>
  <si>
    <t>Pág 42</t>
  </si>
  <si>
    <t>Pág 43</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</si>
</sst>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0"/>
    <numFmt numFmtId="183" formatCode="_-* #,##0.00\ _P_t_s_-;\-* #,##0.00\ _P_t_s_-;_-* &quot;-&quot;??\ _P_t_s_-;_-@_-"/>
    <numFmt numFmtId="184" formatCode="00000"/>
    <numFmt numFmtId="185" formatCode="#,##0.000"/>
    <numFmt numFmtId="186" formatCode="#,##0.0000_);\(#,##0.0000\)"/>
    <numFmt numFmtId="187" formatCode="dd/mm/yyyy;@"/>
    <numFmt numFmtId="188" formatCode="0.000"/>
    <numFmt numFmtId="189" formatCode="0.000%"/>
    <numFmt numFmtId="190" formatCode="dd\-mm\-yy;@"/>
    <numFmt numFmtId="191" formatCode="[$-F800]dddd\,\ mmmm\ dd\,\ yyyy"/>
    <numFmt numFmtId="192" formatCode="0.00000%"/>
    <numFmt numFmtId="193" formatCode="0.000000%"/>
    <numFmt numFmtId="194" formatCode="0.0000000%"/>
    <numFmt numFmtId="195" formatCode="0.00000000%"/>
    <numFmt numFmtId="196" formatCode="0.000000000%"/>
    <numFmt numFmtId="197" formatCode="[$-1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
    <numFmt numFmtId="203" formatCode="[$-140A]hh:mm:ss\ AM/PM"/>
    <numFmt numFmtId="204" formatCode="[$-C0A]dd\-mmm\-yy;@"/>
    <numFmt numFmtId="205" formatCode="#,##0.00_ ;[Red]\-#,##0.00\ "/>
    <numFmt numFmtId="206" formatCode="[$-80A]dddd\,\ d&quot; de &quot;mmmm&quot; de &quot;yyyy"/>
    <numFmt numFmtId="207" formatCode="[$-80A]hh:mm:ss\ AM/PM"/>
    <numFmt numFmtId="208" formatCode="_-[$₡-140A]* #,##0.00_ ;_-[$₡-140A]* \-#,##0.00\ ;_-[$₡-140A]* &quot;-&quot;??_ ;_-@_ "/>
    <numFmt numFmtId="209" formatCode="_-* #,##0\ _€_-;\-* #,##0\ _€_-;_-* &quot;-&quot;??\ _€_-;_-@_-"/>
    <numFmt numFmtId="210" formatCode="[$-C0A]d\-mmm\-yyyy;@"/>
    <numFmt numFmtId="211" formatCode="[$-140A]dddd\,\ d\ &quot;de&quot;\ mmmm\ &quot;de&quot;\ yyyy"/>
    <numFmt numFmtId="212" formatCode="_-* #,##0.00_-;\-* #,##0.00_-;_-* &quot;-&quot;_-;_-@_-"/>
    <numFmt numFmtId="213" formatCode="###,###,##0.00"/>
    <numFmt numFmtId="214" formatCode="0.00_ ;[Red]\-0.00\ "/>
  </numFmts>
  <fonts count="113">
    <font>
      <sz val="10"/>
      <name val="Arial"/>
      <family val="0"/>
    </font>
    <font>
      <b/>
      <sz val="10"/>
      <name val="Arial"/>
      <family val="2"/>
    </font>
    <font>
      <b/>
      <sz val="11"/>
      <name val="Arial"/>
      <family val="2"/>
    </font>
    <font>
      <i/>
      <sz val="9"/>
      <name val="Arial"/>
      <family val="2"/>
    </font>
    <font>
      <b/>
      <sz val="9"/>
      <name val="Arial"/>
      <family val="2"/>
    </font>
    <font>
      <b/>
      <sz val="12"/>
      <name val="Arial"/>
      <family val="2"/>
    </font>
    <font>
      <b/>
      <sz val="8"/>
      <name val="Arial"/>
      <family val="2"/>
    </font>
    <font>
      <b/>
      <sz val="16"/>
      <name val="Arial"/>
      <family val="2"/>
    </font>
    <font>
      <sz val="11"/>
      <name val="Arial"/>
      <family val="2"/>
    </font>
    <font>
      <sz val="12"/>
      <name val="Arial"/>
      <family val="2"/>
    </font>
    <font>
      <sz val="9"/>
      <name val="Arial"/>
      <family val="2"/>
    </font>
    <font>
      <b/>
      <u val="single"/>
      <sz val="9"/>
      <name val="Arial"/>
      <family val="2"/>
    </font>
    <font>
      <sz val="8"/>
      <name val="Tahoma"/>
      <family val="2"/>
    </font>
    <font>
      <b/>
      <sz val="8"/>
      <name val="Tahoma"/>
      <family val="2"/>
    </font>
    <font>
      <sz val="8"/>
      <name val="Arial"/>
      <family val="2"/>
    </font>
    <font>
      <u val="single"/>
      <sz val="9"/>
      <name val="Arial"/>
      <family val="2"/>
    </font>
    <font>
      <u val="single"/>
      <sz val="12"/>
      <name val="Arial"/>
      <family val="2"/>
    </font>
    <font>
      <b/>
      <sz val="14"/>
      <name val="Arial"/>
      <family val="2"/>
    </font>
    <font>
      <sz val="14"/>
      <name val="Arial"/>
      <family val="2"/>
    </font>
    <font>
      <b/>
      <u val="single"/>
      <sz val="11"/>
      <name val="Arial"/>
      <family val="2"/>
    </font>
    <font>
      <b/>
      <u val="single"/>
      <sz val="10"/>
      <name val="Arial"/>
      <family val="2"/>
    </font>
    <font>
      <u val="single"/>
      <sz val="11"/>
      <name val="Arial"/>
      <family val="2"/>
    </font>
    <font>
      <sz val="26"/>
      <name val="Arial"/>
      <family val="2"/>
    </font>
    <font>
      <u val="single"/>
      <sz val="22"/>
      <name val="Arial"/>
      <family val="2"/>
    </font>
    <font>
      <u val="single"/>
      <sz val="22"/>
      <color indexed="8"/>
      <name val="Calibri"/>
      <family val="2"/>
    </font>
    <font>
      <b/>
      <u val="single"/>
      <sz val="12"/>
      <name val="Arial"/>
      <family val="2"/>
    </font>
    <font>
      <i/>
      <sz val="11"/>
      <name val="Arial"/>
      <family val="2"/>
    </font>
    <font>
      <b/>
      <i/>
      <sz val="11"/>
      <name val="Arial"/>
      <family val="2"/>
    </font>
    <font>
      <sz val="14"/>
      <color indexed="8"/>
      <name val="Calibri"/>
      <family val="2"/>
    </font>
    <font>
      <b/>
      <i/>
      <u val="single"/>
      <sz val="12"/>
      <name val="Arial"/>
      <family val="2"/>
    </font>
    <font>
      <b/>
      <i/>
      <u val="single"/>
      <sz val="9"/>
      <name val="Arial"/>
      <family val="2"/>
    </font>
    <font>
      <sz val="9"/>
      <name val="Times New Roman"/>
      <family val="1"/>
    </font>
    <font>
      <b/>
      <i/>
      <sz val="10"/>
      <name val="Arial"/>
      <family val="2"/>
    </font>
    <font>
      <u val="singleAccounting"/>
      <sz val="9"/>
      <name val="Arial"/>
      <family val="2"/>
    </font>
    <font>
      <u val="single"/>
      <sz val="10"/>
      <name val="Arial"/>
      <family val="2"/>
    </font>
    <font>
      <i/>
      <sz val="10"/>
      <name val="Arial"/>
      <family val="2"/>
    </font>
    <font>
      <b/>
      <i/>
      <sz val="9"/>
      <name val="Arial"/>
      <family val="2"/>
    </font>
    <font>
      <b/>
      <i/>
      <u val="single"/>
      <sz val="11"/>
      <name val="Arial"/>
      <family val="2"/>
    </font>
    <font>
      <b/>
      <sz val="10"/>
      <color indexed="9"/>
      <name val="Tahoma"/>
      <family val="2"/>
    </font>
    <font>
      <b/>
      <u val="single"/>
      <sz val="8"/>
      <name val="Arial"/>
      <family val="2"/>
    </font>
    <font>
      <sz val="10"/>
      <color indexed="8"/>
      <name val="Calibri"/>
      <family val="0"/>
    </font>
    <font>
      <sz val="9"/>
      <color indexed="63"/>
      <name val="Calibri"/>
      <family val="0"/>
    </font>
    <font>
      <sz val="14"/>
      <color indexed="63"/>
      <name val="Calibri"/>
      <family val="0"/>
    </font>
    <font>
      <sz val="6.9"/>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Arial"/>
      <family val="2"/>
    </font>
    <font>
      <sz val="9"/>
      <color indexed="10"/>
      <name val="Arial"/>
      <family val="2"/>
    </font>
    <font>
      <sz val="10"/>
      <color indexed="9"/>
      <name val="Arial"/>
      <family val="2"/>
    </font>
    <font>
      <sz val="8"/>
      <color indexed="9"/>
      <name val="Arial"/>
      <family val="2"/>
    </font>
    <font>
      <sz val="10"/>
      <color indexed="8"/>
      <name val="Arial"/>
      <family val="2"/>
    </font>
    <font>
      <sz val="10"/>
      <color indexed="30"/>
      <name val="Arial"/>
      <family val="2"/>
    </font>
    <font>
      <sz val="14"/>
      <color indexed="30"/>
      <name val="Arial"/>
      <family val="2"/>
    </font>
    <font>
      <b/>
      <sz val="12"/>
      <color indexed="30"/>
      <name val="Arial"/>
      <family val="2"/>
    </font>
    <font>
      <b/>
      <sz val="10"/>
      <color indexed="30"/>
      <name val="Arial"/>
      <family val="2"/>
    </font>
    <font>
      <sz val="9"/>
      <color indexed="30"/>
      <name val="Arial"/>
      <family val="2"/>
    </font>
    <font>
      <b/>
      <sz val="9"/>
      <color indexed="30"/>
      <name val="Arial"/>
      <family val="2"/>
    </font>
    <font>
      <b/>
      <sz val="8"/>
      <color indexed="30"/>
      <name val="Arial"/>
      <family val="2"/>
    </font>
    <font>
      <b/>
      <sz val="11"/>
      <color indexed="9"/>
      <name val="Arial"/>
      <family val="2"/>
    </font>
    <font>
      <b/>
      <sz val="12"/>
      <color indexed="9"/>
      <name val="Arial"/>
      <family val="2"/>
    </font>
    <font>
      <b/>
      <sz val="10"/>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Arial"/>
      <family val="2"/>
    </font>
    <font>
      <sz val="9"/>
      <color rgb="FFFF0000"/>
      <name val="Arial"/>
      <family val="2"/>
    </font>
    <font>
      <sz val="10"/>
      <color theme="0"/>
      <name val="Arial"/>
      <family val="2"/>
    </font>
    <font>
      <sz val="8"/>
      <color theme="0"/>
      <name val="Arial"/>
      <family val="2"/>
    </font>
    <font>
      <sz val="10"/>
      <color theme="1"/>
      <name val="Arial"/>
      <family val="2"/>
    </font>
    <font>
      <sz val="10"/>
      <color rgb="FF0070C0"/>
      <name val="Arial"/>
      <family val="2"/>
    </font>
    <font>
      <sz val="14"/>
      <color rgb="FF0070C0"/>
      <name val="Arial"/>
      <family val="2"/>
    </font>
    <font>
      <b/>
      <sz val="12"/>
      <color rgb="FF0070C0"/>
      <name val="Arial"/>
      <family val="2"/>
    </font>
    <font>
      <b/>
      <sz val="10"/>
      <color rgb="FF0070C0"/>
      <name val="Arial"/>
      <family val="2"/>
    </font>
    <font>
      <sz val="9"/>
      <color rgb="FF0070C0"/>
      <name val="Arial"/>
      <family val="2"/>
    </font>
    <font>
      <b/>
      <sz val="9"/>
      <color rgb="FF0070C0"/>
      <name val="Arial"/>
      <family val="2"/>
    </font>
    <font>
      <b/>
      <sz val="8"/>
      <color rgb="FF0070C0"/>
      <name val="Arial"/>
      <family val="2"/>
    </font>
    <font>
      <b/>
      <sz val="10"/>
      <color theme="0"/>
      <name val="Arial"/>
      <family val="2"/>
    </font>
    <font>
      <b/>
      <sz val="12"/>
      <color theme="0"/>
      <name val="Arial"/>
      <family val="2"/>
    </font>
    <font>
      <b/>
      <sz val="11"/>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indexed="47"/>
        <bgColor indexed="64"/>
      </patternFill>
    </fill>
    <fill>
      <patternFill patternType="solid">
        <fgColor rgb="FF00B0F0"/>
        <bgColor indexed="64"/>
      </patternFill>
    </fill>
    <fill>
      <patternFill patternType="solid">
        <fgColor rgb="FF002060"/>
        <bgColor indexed="64"/>
      </patternFill>
    </fill>
    <fill>
      <patternFill patternType="solid">
        <fgColor indexed="13"/>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style="medium"/>
      <top>
        <color indexed="63"/>
      </top>
      <bottom style="thin"/>
    </border>
    <border>
      <left>
        <color indexed="63"/>
      </left>
      <right>
        <color indexed="63"/>
      </right>
      <top style="dashDotDot"/>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thin"/>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thin"/>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thin"/>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medium"/>
      <right>
        <color indexed="63"/>
      </right>
      <top style="thin"/>
      <bottom style="medium"/>
    </border>
    <border>
      <left style="medium"/>
      <right style="medium"/>
      <top style="thin"/>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style="thin"/>
      <bottom>
        <color indexed="63"/>
      </bottom>
    </border>
    <border>
      <left>
        <color indexed="63"/>
      </left>
      <right style="thin"/>
      <top style="medium"/>
      <bottom style="thin"/>
    </border>
    <border>
      <left style="thin"/>
      <right style="medium"/>
      <top style="thin"/>
      <bottom style="thin"/>
    </border>
    <border>
      <left>
        <color indexed="63"/>
      </left>
      <right>
        <color indexed="63"/>
      </right>
      <top style="thin"/>
      <bottom style="medium"/>
    </border>
    <border>
      <left style="thin"/>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2" fillId="21" borderId="6"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0" fontId="86" fillId="0" borderId="8" applyNumberFormat="0" applyFill="0" applyAlignment="0" applyProtection="0"/>
    <xf numFmtId="0" fontId="97" fillId="0" borderId="9" applyNumberFormat="0" applyFill="0" applyAlignment="0" applyProtection="0"/>
  </cellStyleXfs>
  <cellXfs count="1437">
    <xf numFmtId="0" fontId="0" fillId="0" borderId="0" xfId="0" applyAlignment="1">
      <alignment/>
    </xf>
    <xf numFmtId="0" fontId="0" fillId="0" borderId="0" xfId="0" applyFont="1" applyAlignment="1">
      <alignment horizontal="center"/>
    </xf>
    <xf numFmtId="0" fontId="0" fillId="0" borderId="10" xfId="0" applyFont="1" applyBorder="1" applyAlignment="1">
      <alignment/>
    </xf>
    <xf numFmtId="4" fontId="0" fillId="0" borderId="0" xfId="0" applyNumberFormat="1" applyAlignment="1">
      <alignment/>
    </xf>
    <xf numFmtId="4" fontId="1" fillId="0" borderId="11" xfId="0" applyNumberFormat="1" applyFont="1" applyBorder="1" applyAlignment="1">
      <alignment/>
    </xf>
    <xf numFmtId="0" fontId="0" fillId="0" borderId="0" xfId="0" applyFont="1" applyAlignment="1">
      <alignment/>
    </xf>
    <xf numFmtId="4" fontId="0" fillId="0" borderId="0" xfId="0" applyNumberFormat="1" applyFont="1" applyAlignment="1">
      <alignment/>
    </xf>
    <xf numFmtId="10" fontId="0" fillId="0" borderId="0" xfId="0" applyNumberFormat="1" applyFont="1" applyAlignment="1">
      <alignment/>
    </xf>
    <xf numFmtId="0" fontId="0" fillId="0" borderId="11" xfId="0" applyFont="1" applyBorder="1" applyAlignment="1">
      <alignment horizontal="center"/>
    </xf>
    <xf numFmtId="10" fontId="1" fillId="0" borderId="11" xfId="0" applyNumberFormat="1" applyFont="1" applyBorder="1" applyAlignment="1">
      <alignment/>
    </xf>
    <xf numFmtId="0" fontId="0" fillId="0" borderId="12" xfId="0" applyFont="1" applyBorder="1" applyAlignment="1">
      <alignment horizontal="center"/>
    </xf>
    <xf numFmtId="0" fontId="0" fillId="0" borderId="12" xfId="0" applyFont="1" applyBorder="1" applyAlignment="1">
      <alignment/>
    </xf>
    <xf numFmtId="4" fontId="0" fillId="0" borderId="12" xfId="0" applyNumberFormat="1" applyFont="1" applyBorder="1" applyAlignment="1">
      <alignment/>
    </xf>
    <xf numFmtId="10" fontId="0" fillId="0" borderId="12" xfId="0" applyNumberFormat="1" applyFont="1" applyBorder="1" applyAlignment="1">
      <alignment/>
    </xf>
    <xf numFmtId="0" fontId="0" fillId="0" borderId="13" xfId="0" applyFont="1" applyBorder="1" applyAlignment="1">
      <alignment horizontal="center"/>
    </xf>
    <xf numFmtId="0" fontId="1" fillId="0" borderId="13" xfId="0" applyFont="1" applyBorder="1" applyAlignment="1">
      <alignment/>
    </xf>
    <xf numFmtId="4" fontId="1" fillId="0" borderId="13" xfId="0" applyNumberFormat="1" applyFont="1" applyBorder="1" applyAlignment="1">
      <alignment/>
    </xf>
    <xf numFmtId="10" fontId="1" fillId="0" borderId="13" xfId="0" applyNumberFormat="1" applyFont="1" applyBorder="1" applyAlignment="1">
      <alignment/>
    </xf>
    <xf numFmtId="0" fontId="0" fillId="0" borderId="10" xfId="0" applyFont="1" applyBorder="1" applyAlignment="1">
      <alignment horizontal="center"/>
    </xf>
    <xf numFmtId="4" fontId="1" fillId="0" borderId="10" xfId="0" applyNumberFormat="1" applyFont="1" applyBorder="1" applyAlignment="1">
      <alignment/>
    </xf>
    <xf numFmtId="10" fontId="1" fillId="0" borderId="10" xfId="0" applyNumberFormat="1" applyFont="1" applyBorder="1" applyAlignment="1">
      <alignment/>
    </xf>
    <xf numFmtId="4" fontId="0" fillId="0" borderId="10" xfId="0" applyNumberFormat="1" applyFont="1" applyBorder="1" applyAlignment="1">
      <alignment/>
    </xf>
    <xf numFmtId="10" fontId="0" fillId="0" borderId="10" xfId="0" applyNumberFormat="1" applyFont="1" applyBorder="1" applyAlignment="1">
      <alignment/>
    </xf>
    <xf numFmtId="0" fontId="0" fillId="0" borderId="13" xfId="0" applyFont="1" applyBorder="1" applyAlignment="1">
      <alignment/>
    </xf>
    <xf numFmtId="4" fontId="0" fillId="0" borderId="13" xfId="0" applyNumberFormat="1" applyFont="1" applyBorder="1" applyAlignment="1">
      <alignment/>
    </xf>
    <xf numFmtId="10" fontId="0" fillId="0" borderId="13" xfId="0" applyNumberFormat="1"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0" fillId="0" borderId="11" xfId="0" applyFont="1" applyFill="1" applyBorder="1" applyAlignment="1">
      <alignment vertical="top" wrapText="1"/>
    </xf>
    <xf numFmtId="4" fontId="0" fillId="0" borderId="11" xfId="0" applyNumberFormat="1" applyFont="1" applyFill="1" applyBorder="1" applyAlignment="1">
      <alignment vertical="top" wrapText="1"/>
    </xf>
    <xf numFmtId="0" fontId="1" fillId="0" borderId="11" xfId="0" applyFont="1" applyFill="1" applyBorder="1" applyAlignment="1">
      <alignment vertical="top" wrapText="1"/>
    </xf>
    <xf numFmtId="4" fontId="1" fillId="0" borderId="11" xfId="0" applyNumberFormat="1" applyFont="1" applyFill="1" applyBorder="1" applyAlignment="1">
      <alignment vertical="top" wrapText="1"/>
    </xf>
    <xf numFmtId="4" fontId="0" fillId="0" borderId="0" xfId="0" applyNumberFormat="1" applyFill="1" applyAlignment="1">
      <alignment/>
    </xf>
    <xf numFmtId="0" fontId="1" fillId="0" borderId="14" xfId="0" applyFont="1" applyFill="1" applyBorder="1" applyAlignment="1" applyProtection="1">
      <alignment/>
      <protection/>
    </xf>
    <xf numFmtId="0" fontId="0" fillId="0" borderId="15" xfId="0" applyFill="1" applyBorder="1" applyAlignment="1" applyProtection="1">
      <alignment/>
      <protection/>
    </xf>
    <xf numFmtId="0" fontId="1" fillId="0" borderId="16"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lignment/>
    </xf>
    <xf numFmtId="0" fontId="1" fillId="0" borderId="17" xfId="0" applyFont="1" applyFill="1" applyBorder="1" applyAlignment="1" applyProtection="1">
      <alignment/>
      <protection/>
    </xf>
    <xf numFmtId="0" fontId="0" fillId="0" borderId="18" xfId="0" applyFill="1" applyBorder="1" applyAlignment="1" applyProtection="1">
      <alignment/>
      <protection/>
    </xf>
    <xf numFmtId="0" fontId="1" fillId="0" borderId="19" xfId="0" applyFont="1" applyFill="1" applyBorder="1" applyAlignment="1" applyProtection="1">
      <alignment/>
      <protection/>
    </xf>
    <xf numFmtId="0" fontId="1" fillId="0" borderId="20" xfId="0" applyFont="1" applyFill="1" applyBorder="1" applyAlignment="1" applyProtection="1">
      <alignment/>
      <protection/>
    </xf>
    <xf numFmtId="0" fontId="0" fillId="0" borderId="2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horizontal="center"/>
      <protection/>
    </xf>
    <xf numFmtId="0" fontId="0" fillId="0" borderId="24"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25" xfId="0" applyFill="1" applyBorder="1" applyAlignment="1" applyProtection="1">
      <alignment horizontal="center"/>
      <protection/>
    </xf>
    <xf numFmtId="4" fontId="0" fillId="0" borderId="23" xfId="0" applyNumberFormat="1" applyFill="1" applyBorder="1" applyAlignment="1" applyProtection="1">
      <alignment/>
      <protection/>
    </xf>
    <xf numFmtId="0" fontId="0" fillId="0" borderId="0" xfId="0" applyFill="1" applyBorder="1" applyAlignment="1" applyProtection="1">
      <alignment horizontal="center"/>
      <protection locked="0"/>
    </xf>
    <xf numFmtId="4" fontId="0" fillId="0" borderId="24" xfId="0" applyNumberFormat="1" applyFill="1" applyBorder="1" applyAlignment="1" applyProtection="1">
      <alignment/>
      <protection/>
    </xf>
    <xf numFmtId="0" fontId="0" fillId="0" borderId="16" xfId="0" applyFill="1" applyBorder="1" applyAlignment="1" applyProtection="1">
      <alignment horizontal="center"/>
      <protection/>
    </xf>
    <xf numFmtId="4" fontId="0" fillId="0" borderId="0" xfId="0" applyNumberFormat="1" applyFill="1" applyBorder="1" applyAlignment="1" applyProtection="1">
      <alignment/>
      <protection/>
    </xf>
    <xf numFmtId="0" fontId="0" fillId="0" borderId="0" xfId="0" applyFill="1" applyAlignment="1">
      <alignment/>
    </xf>
    <xf numFmtId="0" fontId="9" fillId="0" borderId="0" xfId="0" applyFont="1" applyAlignment="1">
      <alignment/>
    </xf>
    <xf numFmtId="4" fontId="0" fillId="0" borderId="0" xfId="0" applyNumberFormat="1" applyBorder="1" applyAlignment="1">
      <alignment horizontal="right"/>
    </xf>
    <xf numFmtId="4" fontId="10" fillId="0" borderId="0" xfId="0" applyNumberFormat="1" applyFont="1" applyAlignment="1">
      <alignment/>
    </xf>
    <xf numFmtId="4" fontId="10" fillId="0" borderId="0" xfId="0" applyNumberFormat="1" applyFont="1" applyBorder="1" applyAlignment="1">
      <alignment/>
    </xf>
    <xf numFmtId="0" fontId="10" fillId="0" borderId="0" xfId="0" applyFont="1" applyBorder="1" applyAlignment="1">
      <alignment/>
    </xf>
    <xf numFmtId="0" fontId="4" fillId="0" borderId="0" xfId="0" applyFont="1" applyAlignment="1">
      <alignment/>
    </xf>
    <xf numFmtId="0" fontId="10" fillId="0" borderId="0" xfId="0" applyFont="1" applyAlignment="1">
      <alignment/>
    </xf>
    <xf numFmtId="4" fontId="4" fillId="0" borderId="0" xfId="0" applyNumberFormat="1" applyFont="1" applyAlignment="1">
      <alignment/>
    </xf>
    <xf numFmtId="4" fontId="1" fillId="0" borderId="0" xfId="0" applyNumberFormat="1" applyFont="1" applyFill="1" applyBorder="1" applyAlignment="1">
      <alignment/>
    </xf>
    <xf numFmtId="4" fontId="0" fillId="0" borderId="0" xfId="0" applyNumberFormat="1" applyBorder="1" applyAlignment="1">
      <alignment/>
    </xf>
    <xf numFmtId="0" fontId="0" fillId="0" borderId="0" xfId="0" applyFont="1" applyFill="1" applyBorder="1" applyAlignment="1">
      <alignment/>
    </xf>
    <xf numFmtId="0" fontId="0" fillId="0" borderId="26" xfId="0" applyBorder="1" applyAlignment="1">
      <alignment/>
    </xf>
    <xf numFmtId="0" fontId="0" fillId="0" borderId="23" xfId="0" applyBorder="1" applyAlignment="1">
      <alignment/>
    </xf>
    <xf numFmtId="0" fontId="0" fillId="0" borderId="24" xfId="0" applyBorder="1" applyAlignment="1">
      <alignment/>
    </xf>
    <xf numFmtId="4" fontId="0" fillId="0" borderId="23" xfId="0" applyNumberFormat="1" applyBorder="1" applyAlignment="1">
      <alignment/>
    </xf>
    <xf numFmtId="4" fontId="0" fillId="0" borderId="24" xfId="0" applyNumberFormat="1" applyBorder="1" applyAlignment="1">
      <alignment/>
    </xf>
    <xf numFmtId="4" fontId="0" fillId="0" borderId="26" xfId="0" applyNumberFormat="1" applyBorder="1" applyAlignment="1">
      <alignment/>
    </xf>
    <xf numFmtId="0" fontId="0" fillId="0" borderId="27" xfId="0" applyBorder="1" applyAlignment="1">
      <alignment/>
    </xf>
    <xf numFmtId="0" fontId="0" fillId="0" borderId="28" xfId="0" applyBorder="1" applyAlignment="1">
      <alignment/>
    </xf>
    <xf numFmtId="4" fontId="0" fillId="0" borderId="28" xfId="0" applyNumberFormat="1" applyBorder="1" applyAlignment="1">
      <alignment/>
    </xf>
    <xf numFmtId="0" fontId="0" fillId="0" borderId="29" xfId="0" applyBorder="1" applyAlignment="1">
      <alignment/>
    </xf>
    <xf numFmtId="4" fontId="0" fillId="0" borderId="30" xfId="0" applyNumberFormat="1" applyBorder="1" applyAlignment="1">
      <alignment/>
    </xf>
    <xf numFmtId="4" fontId="0" fillId="0" borderId="20" xfId="0" applyNumberFormat="1" applyBorder="1" applyAlignment="1">
      <alignment/>
    </xf>
    <xf numFmtId="0" fontId="0" fillId="0" borderId="0" xfId="0" applyFont="1" applyFill="1" applyAlignment="1">
      <alignment/>
    </xf>
    <xf numFmtId="4" fontId="0" fillId="0" borderId="0" xfId="0" applyNumberFormat="1" applyFont="1" applyAlignment="1">
      <alignment horizontal="left"/>
    </xf>
    <xf numFmtId="0" fontId="0" fillId="0" borderId="0" xfId="0" applyFont="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0" fillId="0" borderId="16" xfId="0" applyBorder="1" applyAlignment="1">
      <alignment/>
    </xf>
    <xf numFmtId="4" fontId="1" fillId="0" borderId="0" xfId="0" applyNumberFormat="1" applyFont="1" applyFill="1" applyBorder="1" applyAlignment="1">
      <alignment horizontal="right"/>
    </xf>
    <xf numFmtId="4" fontId="0" fillId="0" borderId="28" xfId="0" applyNumberFormat="1" applyBorder="1" applyAlignment="1">
      <alignment horizontal="right"/>
    </xf>
    <xf numFmtId="4" fontId="0" fillId="0" borderId="31" xfId="0" applyNumberFormat="1" applyBorder="1" applyAlignment="1">
      <alignment horizontal="right"/>
    </xf>
    <xf numFmtId="4" fontId="0" fillId="0" borderId="30" xfId="0" applyNumberFormat="1" applyBorder="1" applyAlignment="1">
      <alignment horizontal="right"/>
    </xf>
    <xf numFmtId="4" fontId="0" fillId="0" borderId="10" xfId="0" applyNumberFormat="1" applyBorder="1" applyAlignment="1">
      <alignment horizontal="center"/>
    </xf>
    <xf numFmtId="4" fontId="0" fillId="0" borderId="16" xfId="0" applyNumberFormat="1" applyBorder="1" applyAlignment="1">
      <alignment horizontal="center"/>
    </xf>
    <xf numFmtId="4" fontId="0" fillId="0" borderId="32" xfId="0" applyNumberFormat="1" applyBorder="1" applyAlignment="1">
      <alignment horizontal="center"/>
    </xf>
    <xf numFmtId="4" fontId="0" fillId="0" borderId="19" xfId="0" applyNumberFormat="1" applyBorder="1" applyAlignment="1">
      <alignment horizontal="center"/>
    </xf>
    <xf numFmtId="4" fontId="0" fillId="0" borderId="0" xfId="0" applyNumberFormat="1" applyBorder="1" applyAlignment="1">
      <alignment/>
    </xf>
    <xf numFmtId="0" fontId="10" fillId="0" borderId="0" xfId="0" applyFont="1" applyFill="1" applyAlignment="1">
      <alignment/>
    </xf>
    <xf numFmtId="4" fontId="10" fillId="0" borderId="0" xfId="0" applyNumberFormat="1" applyFont="1" applyFill="1" applyAlignment="1">
      <alignment/>
    </xf>
    <xf numFmtId="4" fontId="0" fillId="0" borderId="33" xfId="0" applyNumberFormat="1" applyFont="1" applyBorder="1" applyAlignment="1">
      <alignment vertical="top"/>
    </xf>
    <xf numFmtId="4" fontId="0" fillId="0" borderId="0" xfId="0" applyNumberFormat="1" applyFont="1" applyBorder="1" applyAlignment="1">
      <alignment horizontal="right" vertical="top"/>
    </xf>
    <xf numFmtId="0" fontId="1" fillId="0" borderId="0" xfId="0" applyFont="1" applyFill="1" applyAlignment="1">
      <alignment horizontal="left"/>
    </xf>
    <xf numFmtId="4" fontId="0" fillId="0" borderId="0" xfId="0" applyNumberFormat="1" applyFill="1" applyBorder="1" applyAlignment="1">
      <alignment/>
    </xf>
    <xf numFmtId="0" fontId="1" fillId="0" borderId="0" xfId="0" applyFont="1" applyFill="1" applyBorder="1" applyAlignment="1">
      <alignment/>
    </xf>
    <xf numFmtId="0" fontId="1" fillId="0" borderId="20" xfId="0" applyFont="1" applyFill="1" applyBorder="1" applyAlignment="1">
      <alignment/>
    </xf>
    <xf numFmtId="4" fontId="1" fillId="0" borderId="20" xfId="0" applyNumberFormat="1" applyFont="1" applyFill="1" applyBorder="1" applyAlignment="1">
      <alignment/>
    </xf>
    <xf numFmtId="0" fontId="1" fillId="0" borderId="0" xfId="0" applyFont="1" applyFill="1" applyAlignment="1">
      <alignment/>
    </xf>
    <xf numFmtId="0" fontId="1" fillId="0" borderId="0" xfId="0" applyFont="1" applyAlignment="1">
      <alignment horizontal="left"/>
    </xf>
    <xf numFmtId="4" fontId="0" fillId="0" borderId="0" xfId="0" applyNumberFormat="1" applyAlignment="1">
      <alignment textRotation="180"/>
    </xf>
    <xf numFmtId="4" fontId="0" fillId="0" borderId="0" xfId="0" applyNumberFormat="1" applyAlignment="1">
      <alignment/>
    </xf>
    <xf numFmtId="4" fontId="0" fillId="0" borderId="12" xfId="0" applyNumberFormat="1" applyFont="1" applyBorder="1" applyAlignment="1">
      <alignment horizontal="center" vertical="center" wrapText="1"/>
    </xf>
    <xf numFmtId="4" fontId="0" fillId="0" borderId="34" xfId="0" applyNumberFormat="1" applyFont="1" applyBorder="1" applyAlignment="1">
      <alignment horizontal="center" vertical="center" wrapText="1"/>
    </xf>
    <xf numFmtId="4" fontId="0" fillId="0" borderId="25" xfId="0" applyNumberFormat="1" applyBorder="1" applyAlignment="1">
      <alignment horizontal="center"/>
    </xf>
    <xf numFmtId="4" fontId="0" fillId="0" borderId="22" xfId="0" applyNumberFormat="1" applyBorder="1" applyAlignment="1">
      <alignment horizontal="center"/>
    </xf>
    <xf numFmtId="0" fontId="0" fillId="0" borderId="30" xfId="0" applyBorder="1" applyAlignment="1">
      <alignment/>
    </xf>
    <xf numFmtId="0" fontId="0" fillId="0" borderId="35" xfId="0" applyBorder="1" applyAlignment="1">
      <alignment/>
    </xf>
    <xf numFmtId="10" fontId="0" fillId="0" borderId="26" xfId="0" applyNumberFormat="1" applyBorder="1" applyAlignment="1">
      <alignment/>
    </xf>
    <xf numFmtId="0" fontId="0" fillId="0" borderId="14" xfId="0" applyBorder="1" applyAlignment="1">
      <alignment/>
    </xf>
    <xf numFmtId="0" fontId="0" fillId="0" borderId="36" xfId="0" applyBorder="1" applyAlignment="1">
      <alignment/>
    </xf>
    <xf numFmtId="0" fontId="0" fillId="0" borderId="19" xfId="0" applyBorder="1" applyAlignment="1">
      <alignment/>
    </xf>
    <xf numFmtId="0" fontId="0" fillId="0" borderId="37" xfId="0" applyBorder="1" applyAlignment="1">
      <alignment/>
    </xf>
    <xf numFmtId="4" fontId="0" fillId="0" borderId="38" xfId="0" applyNumberFormat="1" applyBorder="1" applyAlignment="1">
      <alignment/>
    </xf>
    <xf numFmtId="0" fontId="0" fillId="0" borderId="39" xfId="0" applyBorder="1" applyAlignment="1">
      <alignment/>
    </xf>
    <xf numFmtId="4" fontId="0" fillId="0" borderId="40" xfId="0" applyNumberFormat="1" applyBorder="1" applyAlignment="1">
      <alignment/>
    </xf>
    <xf numFmtId="0" fontId="0" fillId="0" borderId="39" xfId="0" applyBorder="1" applyAlignment="1">
      <alignment horizontal="center"/>
    </xf>
    <xf numFmtId="4" fontId="1" fillId="0" borderId="40" xfId="0" applyNumberFormat="1" applyFont="1" applyBorder="1" applyAlignment="1">
      <alignment/>
    </xf>
    <xf numFmtId="0" fontId="0" fillId="0" borderId="41" xfId="0" applyBorder="1" applyAlignment="1">
      <alignment/>
    </xf>
    <xf numFmtId="4" fontId="1" fillId="0" borderId="42" xfId="0" applyNumberFormat="1" applyFont="1" applyBorder="1" applyAlignment="1">
      <alignment/>
    </xf>
    <xf numFmtId="0" fontId="1" fillId="0" borderId="43" xfId="0" applyFont="1" applyBorder="1" applyAlignment="1">
      <alignment/>
    </xf>
    <xf numFmtId="0" fontId="1" fillId="0" borderId="44" xfId="0" applyFont="1" applyBorder="1" applyAlignment="1">
      <alignment/>
    </xf>
    <xf numFmtId="4" fontId="1" fillId="0" borderId="44" xfId="0" applyNumberFormat="1" applyFont="1" applyBorder="1" applyAlignment="1">
      <alignment/>
    </xf>
    <xf numFmtId="4" fontId="1" fillId="0" borderId="45" xfId="0" applyNumberFormat="1" applyFont="1" applyBorder="1" applyAlignment="1">
      <alignment/>
    </xf>
    <xf numFmtId="0" fontId="5" fillId="0" borderId="0" xfId="0" applyFont="1" applyFill="1" applyBorder="1" applyAlignment="1">
      <alignment horizontal="center"/>
    </xf>
    <xf numFmtId="0" fontId="8" fillId="0" borderId="0" xfId="0" applyFont="1" applyBorder="1" applyAlignment="1">
      <alignment horizontal="left" vertical="center" wrapText="1"/>
    </xf>
    <xf numFmtId="0" fontId="24" fillId="0" borderId="0" xfId="0" applyFont="1" applyAlignment="1">
      <alignment/>
    </xf>
    <xf numFmtId="4" fontId="0" fillId="0" borderId="0" xfId="0" applyNumberFormat="1" applyFont="1" applyFill="1" applyAlignment="1">
      <alignment/>
    </xf>
    <xf numFmtId="0" fontId="10" fillId="0" borderId="46" xfId="0" applyFont="1" applyFill="1" applyBorder="1" applyAlignment="1">
      <alignment vertical="center"/>
    </xf>
    <xf numFmtId="4" fontId="10" fillId="0" borderId="0" xfId="0" applyNumberFormat="1" applyFont="1" applyFill="1" applyBorder="1" applyAlignment="1">
      <alignment vertical="center"/>
    </xf>
    <xf numFmtId="0" fontId="10" fillId="0" borderId="16" xfId="0" applyFont="1" applyFill="1" applyBorder="1" applyAlignment="1">
      <alignment vertical="center"/>
    </xf>
    <xf numFmtId="0" fontId="10" fillId="0" borderId="20" xfId="0" applyFont="1" applyFill="1" applyBorder="1" applyAlignment="1">
      <alignment vertical="center" wrapText="1"/>
    </xf>
    <xf numFmtId="49" fontId="0" fillId="0" borderId="47" xfId="0" applyNumberFormat="1" applyFont="1" applyFill="1" applyBorder="1" applyAlignment="1">
      <alignment horizontal="center" vertical="center"/>
    </xf>
    <xf numFmtId="4" fontId="4" fillId="0" borderId="0" xfId="0" applyNumberFormat="1" applyFont="1" applyFill="1" applyBorder="1" applyAlignment="1">
      <alignment vertical="center"/>
    </xf>
    <xf numFmtId="0" fontId="9" fillId="0" borderId="0" xfId="0" applyFont="1" applyFill="1" applyBorder="1" applyAlignment="1">
      <alignment vertical="center"/>
    </xf>
    <xf numFmtId="4" fontId="9" fillId="0" borderId="0" xfId="0" applyNumberFormat="1" applyFont="1" applyFill="1" applyBorder="1" applyAlignment="1">
      <alignment vertical="center"/>
    </xf>
    <xf numFmtId="4" fontId="10" fillId="0" borderId="35" xfId="0" applyNumberFormat="1" applyFont="1" applyFill="1" applyBorder="1" applyAlignment="1">
      <alignment vertical="center"/>
    </xf>
    <xf numFmtId="0" fontId="10" fillId="0" borderId="28" xfId="0" applyFont="1" applyFill="1" applyBorder="1" applyAlignment="1">
      <alignment vertical="center" wrapText="1"/>
    </xf>
    <xf numFmtId="0" fontId="0" fillId="0" borderId="23" xfId="0"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 fontId="0" fillId="0" borderId="23" xfId="0" applyNumberFormat="1" applyFont="1" applyFill="1" applyBorder="1" applyAlignment="1">
      <alignment vertical="center"/>
    </xf>
    <xf numFmtId="0" fontId="10" fillId="0" borderId="0" xfId="0" applyFont="1" applyFill="1" applyBorder="1" applyAlignment="1">
      <alignment vertical="center" wrapText="1"/>
    </xf>
    <xf numFmtId="4" fontId="10" fillId="0" borderId="30" xfId="0" applyNumberFormat="1" applyFont="1" applyFill="1" applyBorder="1" applyAlignment="1">
      <alignment vertical="center"/>
    </xf>
    <xf numFmtId="4" fontId="0" fillId="0" borderId="48" xfId="0" applyNumberFormat="1" applyFont="1" applyFill="1" applyBorder="1" applyAlignment="1">
      <alignment vertical="center"/>
    </xf>
    <xf numFmtId="0" fontId="0" fillId="0" borderId="48" xfId="0" applyFont="1" applyFill="1" applyBorder="1" applyAlignment="1">
      <alignment horizontal="center" vertical="center"/>
    </xf>
    <xf numFmtId="49" fontId="0" fillId="0" borderId="48" xfId="0" applyNumberFormat="1" applyFont="1" applyFill="1" applyBorder="1" applyAlignment="1">
      <alignment horizontal="center" vertical="center"/>
    </xf>
    <xf numFmtId="0" fontId="0" fillId="0" borderId="0" xfId="0" applyAlignment="1">
      <alignment vertical="center"/>
    </xf>
    <xf numFmtId="4" fontId="10" fillId="0" borderId="0" xfId="0" applyNumberFormat="1" applyFont="1" applyFill="1" applyAlignment="1">
      <alignment vertical="center"/>
    </xf>
    <xf numFmtId="0" fontId="7"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1" fillId="0" borderId="0" xfId="0" applyFont="1" applyAlignment="1" applyProtection="1">
      <alignment horizontal="center" vertical="justify"/>
      <protection/>
    </xf>
    <xf numFmtId="0" fontId="0" fillId="33" borderId="0" xfId="0" applyFill="1" applyAlignment="1" applyProtection="1">
      <alignment/>
      <protection/>
    </xf>
    <xf numFmtId="0" fontId="0" fillId="0" borderId="48" xfId="0" applyBorder="1" applyAlignment="1" applyProtection="1">
      <alignment horizontal="center"/>
      <protection locked="0"/>
    </xf>
    <xf numFmtId="0" fontId="0" fillId="0" borderId="0" xfId="0" applyAlignment="1" applyProtection="1">
      <alignment horizontal="center"/>
      <protection locked="0"/>
    </xf>
    <xf numFmtId="0" fontId="0" fillId="0" borderId="0" xfId="0" applyFill="1" applyAlignment="1" applyProtection="1">
      <alignment/>
      <protection/>
    </xf>
    <xf numFmtId="0" fontId="2"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Alignment="1" applyProtection="1">
      <alignment/>
      <protection locked="0"/>
    </xf>
    <xf numFmtId="0" fontId="10" fillId="0" borderId="0" xfId="0" applyFont="1" applyAlignment="1">
      <alignment vertical="center"/>
    </xf>
    <xf numFmtId="4" fontId="0" fillId="0" borderId="0" xfId="0" applyNumberFormat="1" applyFont="1" applyBorder="1" applyAlignment="1">
      <alignment vertical="center"/>
    </xf>
    <xf numFmtId="0" fontId="10" fillId="0" borderId="0" xfId="0" applyFont="1" applyFill="1" applyBorder="1" applyAlignment="1" applyProtection="1">
      <alignment horizontal="center"/>
      <protection locked="0"/>
    </xf>
    <xf numFmtId="0" fontId="0" fillId="0" borderId="0" xfId="0" applyBorder="1" applyAlignment="1" applyProtection="1">
      <alignment/>
      <protection locked="0"/>
    </xf>
    <xf numFmtId="0" fontId="1" fillId="0" borderId="0" xfId="0" applyFont="1" applyBorder="1" applyAlignment="1" applyProtection="1">
      <alignment/>
      <protection locked="0"/>
    </xf>
    <xf numFmtId="49" fontId="0" fillId="0" borderId="24" xfId="0" applyNumberFormat="1" applyBorder="1" applyAlignment="1">
      <alignment horizontal="right" vertical="center"/>
    </xf>
    <xf numFmtId="4" fontId="0" fillId="0" borderId="24" xfId="0" applyNumberFormat="1" applyBorder="1" applyAlignment="1">
      <alignment vertical="center"/>
    </xf>
    <xf numFmtId="49" fontId="0" fillId="0" borderId="0" xfId="0" applyNumberFormat="1" applyBorder="1" applyAlignment="1">
      <alignment vertical="center" wrapText="1"/>
    </xf>
    <xf numFmtId="49" fontId="0" fillId="0" borderId="24" xfId="0" applyNumberFormat="1" applyFill="1" applyBorder="1" applyAlignment="1">
      <alignment horizontal="right" vertical="center"/>
    </xf>
    <xf numFmtId="4" fontId="0" fillId="0" borderId="24" xfId="0" applyNumberFormat="1" applyFill="1" applyBorder="1" applyAlignment="1">
      <alignment vertical="center"/>
    </xf>
    <xf numFmtId="4" fontId="0" fillId="0" borderId="0" xfId="0" applyNumberFormat="1" applyAlignment="1">
      <alignment vertical="center"/>
    </xf>
    <xf numFmtId="0" fontId="1" fillId="0" borderId="16" xfId="0" applyFont="1" applyFill="1" applyBorder="1" applyAlignment="1">
      <alignment vertical="center"/>
    </xf>
    <xf numFmtId="14" fontId="0" fillId="0" borderId="0" xfId="0" applyNumberFormat="1" applyFont="1" applyAlignment="1">
      <alignment horizontal="left"/>
    </xf>
    <xf numFmtId="4" fontId="0" fillId="0" borderId="0" xfId="0" applyNumberFormat="1" applyFont="1" applyFill="1" applyBorder="1" applyAlignment="1">
      <alignment/>
    </xf>
    <xf numFmtId="0" fontId="1" fillId="10" borderId="16" xfId="0" applyFont="1" applyFill="1" applyBorder="1" applyAlignment="1">
      <alignment vertical="center"/>
    </xf>
    <xf numFmtId="49" fontId="1" fillId="10" borderId="24" xfId="0" applyNumberFormat="1" applyFont="1" applyFill="1" applyBorder="1" applyAlignment="1">
      <alignment horizontal="center" vertical="center"/>
    </xf>
    <xf numFmtId="0" fontId="0" fillId="0" borderId="0" xfId="0" applyFill="1" applyBorder="1" applyAlignment="1">
      <alignment vertical="center"/>
    </xf>
    <xf numFmtId="4" fontId="0" fillId="0" borderId="0" xfId="0" applyNumberFormat="1" applyFont="1" applyFill="1" applyBorder="1" applyAlignment="1">
      <alignment vertical="center"/>
    </xf>
    <xf numFmtId="4" fontId="0" fillId="0" borderId="30" xfId="0" applyNumberFormat="1" applyFont="1" applyFill="1" applyBorder="1" applyAlignment="1">
      <alignment vertical="center"/>
    </xf>
    <xf numFmtId="0" fontId="9" fillId="0" borderId="0" xfId="0" applyFont="1" applyAlignment="1">
      <alignment horizontal="center" vertical="center"/>
    </xf>
    <xf numFmtId="49" fontId="0" fillId="0" borderId="26" xfId="0" applyNumberFormat="1" applyFont="1" applyFill="1" applyBorder="1" applyAlignment="1">
      <alignment horizontal="center" vertical="center"/>
    </xf>
    <xf numFmtId="4" fontId="10" fillId="0" borderId="0" xfId="0" applyNumberFormat="1" applyFont="1" applyFill="1" applyBorder="1" applyAlignment="1">
      <alignment horizontal="right" vertical="center"/>
    </xf>
    <xf numFmtId="4" fontId="10" fillId="0" borderId="49" xfId="0" applyNumberFormat="1" applyFont="1" applyFill="1" applyBorder="1" applyAlignment="1">
      <alignment vertical="center"/>
    </xf>
    <xf numFmtId="0" fontId="9" fillId="0" borderId="0" xfId="0" applyFont="1" applyFill="1" applyAlignment="1">
      <alignment vertical="center"/>
    </xf>
    <xf numFmtId="4" fontId="9" fillId="0" borderId="0" xfId="0" applyNumberFormat="1" applyFont="1" applyFill="1" applyAlignment="1">
      <alignment vertical="center"/>
    </xf>
    <xf numFmtId="4" fontId="0" fillId="0" borderId="0" xfId="0" applyNumberFormat="1" applyFont="1" applyFill="1" applyBorder="1" applyAlignment="1">
      <alignment vertical="center" wrapText="1"/>
    </xf>
    <xf numFmtId="0" fontId="0" fillId="0" borderId="0" xfId="0" applyFill="1" applyAlignment="1">
      <alignment vertical="center"/>
    </xf>
    <xf numFmtId="14" fontId="0" fillId="0" borderId="0" xfId="0" applyNumberFormat="1" applyFont="1" applyFill="1" applyAlignment="1">
      <alignment/>
    </xf>
    <xf numFmtId="0" fontId="0" fillId="0" borderId="26" xfId="0" applyFont="1" applyFill="1" applyBorder="1" applyAlignment="1">
      <alignment horizontal="center" vertical="center"/>
    </xf>
    <xf numFmtId="14" fontId="1" fillId="0" borderId="0" xfId="0" applyNumberFormat="1" applyFont="1" applyBorder="1" applyAlignment="1" applyProtection="1">
      <alignment/>
      <protection locked="0"/>
    </xf>
    <xf numFmtId="4" fontId="0" fillId="0" borderId="0" xfId="0" applyNumberFormat="1" applyFont="1" applyFill="1" applyBorder="1" applyAlignment="1">
      <alignment horizontal="right"/>
    </xf>
    <xf numFmtId="49" fontId="0" fillId="0" borderId="28" xfId="0" applyNumberFormat="1" applyFont="1" applyFill="1" applyBorder="1" applyAlignment="1">
      <alignment horizontal="center" vertical="center"/>
    </xf>
    <xf numFmtId="4" fontId="0" fillId="0" borderId="28" xfId="0" applyNumberFormat="1" applyFont="1" applyFill="1" applyBorder="1" applyAlignment="1">
      <alignment vertical="center"/>
    </xf>
    <xf numFmtId="0" fontId="1" fillId="0" borderId="11" xfId="0" applyFont="1" applyFill="1" applyBorder="1" applyAlignment="1">
      <alignment horizontal="center" vertical="center" wrapText="1"/>
    </xf>
    <xf numFmtId="49" fontId="0" fillId="0" borderId="24" xfId="0" applyNumberFormat="1" applyFont="1" applyBorder="1" applyAlignment="1">
      <alignment horizontal="right" vertical="center"/>
    </xf>
    <xf numFmtId="0" fontId="10" fillId="0" borderId="0" xfId="0" applyFont="1" applyFill="1" applyBorder="1" applyAlignment="1">
      <alignment horizontal="center" vertical="center"/>
    </xf>
    <xf numFmtId="191" fontId="28" fillId="0" borderId="0" xfId="0" applyNumberFormat="1" applyFont="1" applyAlignment="1">
      <alignment/>
    </xf>
    <xf numFmtId="0" fontId="5" fillId="0" borderId="0" xfId="0" applyFont="1" applyFill="1" applyAlignment="1">
      <alignment horizontal="center" vertical="center"/>
    </xf>
    <xf numFmtId="4"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0" fontId="5" fillId="0" borderId="0" xfId="0" applyFont="1" applyFill="1" applyBorder="1" applyAlignment="1">
      <alignment horizontal="center" vertical="center"/>
    </xf>
    <xf numFmtId="4" fontId="5" fillId="0" borderId="0" xfId="0" applyNumberFormat="1" applyFont="1" applyFill="1" applyAlignment="1">
      <alignment horizontal="center" vertical="center"/>
    </xf>
    <xf numFmtId="0" fontId="0" fillId="0" borderId="24" xfId="0" applyFont="1" applyFill="1" applyBorder="1" applyAlignment="1">
      <alignment horizontal="center" vertical="center"/>
    </xf>
    <xf numFmtId="49" fontId="0" fillId="0" borderId="24" xfId="0" applyNumberFormat="1" applyFont="1" applyFill="1" applyBorder="1" applyAlignment="1">
      <alignment horizontal="center" vertical="center"/>
    </xf>
    <xf numFmtId="4" fontId="0" fillId="0" borderId="24" xfId="0" applyNumberFormat="1" applyFont="1" applyFill="1" applyBorder="1" applyAlignment="1">
      <alignment vertical="center"/>
    </xf>
    <xf numFmtId="4" fontId="4" fillId="0" borderId="0" xfId="0" applyNumberFormat="1" applyFont="1" applyFill="1" applyBorder="1" applyAlignment="1">
      <alignment horizontal="right" vertical="center"/>
    </xf>
    <xf numFmtId="4" fontId="4" fillId="0" borderId="0" xfId="0" applyNumberFormat="1" applyFont="1" applyFill="1" applyAlignment="1">
      <alignment vertical="center"/>
    </xf>
    <xf numFmtId="0" fontId="10" fillId="0" borderId="50" xfId="0" applyFont="1" applyFill="1" applyBorder="1" applyAlignment="1">
      <alignment vertical="center"/>
    </xf>
    <xf numFmtId="0" fontId="0" fillId="0" borderId="47" xfId="0" applyFont="1" applyFill="1" applyBorder="1" applyAlignment="1">
      <alignment horizontal="center" vertical="center"/>
    </xf>
    <xf numFmtId="4" fontId="0" fillId="0" borderId="47" xfId="0" applyNumberFormat="1" applyFont="1" applyFill="1" applyBorder="1" applyAlignment="1">
      <alignment vertical="center"/>
    </xf>
    <xf numFmtId="49" fontId="0" fillId="0" borderId="35" xfId="0" applyNumberFormat="1" applyFont="1" applyFill="1" applyBorder="1" applyAlignment="1">
      <alignment horizontal="center" vertical="center"/>
    </xf>
    <xf numFmtId="10" fontId="9" fillId="0" borderId="0" xfId="0" applyNumberFormat="1" applyFont="1" applyFill="1" applyBorder="1" applyAlignment="1">
      <alignment vertical="center"/>
    </xf>
    <xf numFmtId="4" fontId="16" fillId="0" borderId="0" xfId="0" applyNumberFormat="1" applyFont="1" applyFill="1" applyAlignment="1">
      <alignment vertical="center"/>
    </xf>
    <xf numFmtId="4" fontId="5" fillId="0" borderId="0" xfId="0" applyNumberFormat="1" applyFont="1" applyFill="1" applyAlignment="1">
      <alignment vertical="center"/>
    </xf>
    <xf numFmtId="10" fontId="10" fillId="0" borderId="0" xfId="58" applyNumberFormat="1"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4" fontId="10" fillId="0" borderId="28" xfId="0" applyNumberFormat="1" applyFont="1" applyFill="1" applyBorder="1" applyAlignment="1">
      <alignment vertical="center"/>
    </xf>
    <xf numFmtId="10" fontId="9" fillId="0" borderId="0" xfId="58" applyNumberFormat="1" applyFont="1" applyFill="1" applyAlignment="1">
      <alignment vertical="center"/>
    </xf>
    <xf numFmtId="0" fontId="0" fillId="0" borderId="28" xfId="0" applyFont="1" applyFill="1" applyBorder="1" applyAlignment="1">
      <alignment horizontal="center" vertical="center"/>
    </xf>
    <xf numFmtId="4" fontId="15" fillId="0" borderId="0" xfId="0" applyNumberFormat="1" applyFont="1" applyFill="1" applyBorder="1" applyAlignment="1">
      <alignment vertical="center"/>
    </xf>
    <xf numFmtId="4" fontId="98" fillId="0" borderId="0" xfId="0" applyNumberFormat="1" applyFont="1" applyFill="1" applyAlignment="1">
      <alignment vertical="center"/>
    </xf>
    <xf numFmtId="49" fontId="10" fillId="0" borderId="48" xfId="0" applyNumberFormat="1" applyFont="1" applyFill="1" applyBorder="1" applyAlignment="1">
      <alignment horizontal="center" vertical="center"/>
    </xf>
    <xf numFmtId="183" fontId="10" fillId="0" borderId="48" xfId="49" applyNumberFormat="1" applyFont="1" applyFill="1" applyBorder="1" applyAlignment="1">
      <alignment vertical="center"/>
    </xf>
    <xf numFmtId="0" fontId="10" fillId="0" borderId="27" xfId="0" applyFont="1" applyFill="1" applyBorder="1" applyAlignment="1">
      <alignment vertical="center"/>
    </xf>
    <xf numFmtId="183" fontId="9" fillId="0" borderId="0" xfId="49" applyNumberFormat="1" applyFont="1" applyFill="1" applyAlignment="1">
      <alignment vertical="center"/>
    </xf>
    <xf numFmtId="0" fontId="10" fillId="0" borderId="29" xfId="0" applyFont="1" applyFill="1" applyBorder="1" applyAlignment="1">
      <alignment vertical="center"/>
    </xf>
    <xf numFmtId="0" fontId="10" fillId="0" borderId="0" xfId="0" applyFont="1" applyFill="1" applyBorder="1" applyAlignment="1">
      <alignment vertical="center"/>
    </xf>
    <xf numFmtId="0" fontId="10" fillId="0" borderId="21" xfId="0" applyFont="1" applyFill="1" applyBorder="1" applyAlignment="1">
      <alignment vertical="center"/>
    </xf>
    <xf numFmtId="0" fontId="4" fillId="0" borderId="0" xfId="0" applyFont="1" applyFill="1" applyAlignment="1">
      <alignment vertical="center"/>
    </xf>
    <xf numFmtId="4" fontId="10"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0" fontId="10" fillId="0" borderId="0" xfId="0" applyFont="1" applyFill="1" applyAlignment="1">
      <alignment vertical="center"/>
    </xf>
    <xf numFmtId="49" fontId="10" fillId="0" borderId="0" xfId="0" applyNumberFormat="1" applyFont="1" applyFill="1" applyBorder="1" applyAlignment="1">
      <alignment horizontal="left" vertical="center"/>
    </xf>
    <xf numFmtId="14" fontId="10" fillId="0" borderId="0" xfId="0" applyNumberFormat="1" applyFont="1" applyFill="1" applyAlignment="1">
      <alignment horizontal="center" vertical="center"/>
    </xf>
    <xf numFmtId="183" fontId="10" fillId="0" borderId="0" xfId="49" applyNumberFormat="1" applyFont="1" applyFill="1" applyAlignment="1">
      <alignment vertical="center"/>
    </xf>
    <xf numFmtId="0" fontId="4" fillId="0" borderId="0" xfId="0" applyFont="1" applyFill="1" applyBorder="1" applyAlignment="1">
      <alignment vertical="center"/>
    </xf>
    <xf numFmtId="0" fontId="5" fillId="0" borderId="0" xfId="0" applyFont="1" applyAlignment="1">
      <alignment horizontal="center" vertical="center"/>
    </xf>
    <xf numFmtId="49" fontId="1" fillId="0" borderId="0" xfId="0" applyNumberFormat="1" applyFont="1" applyAlignment="1">
      <alignment horizontal="center" vertical="center"/>
    </xf>
    <xf numFmtId="4" fontId="1" fillId="0" borderId="0" xfId="0" applyNumberFormat="1" applyFont="1" applyAlignment="1">
      <alignment vertical="center"/>
    </xf>
    <xf numFmtId="0" fontId="1" fillId="0" borderId="0" xfId="0" applyFont="1" applyAlignment="1">
      <alignment vertical="center"/>
    </xf>
    <xf numFmtId="0" fontId="1" fillId="0" borderId="16" xfId="0" applyFont="1" applyBorder="1" applyAlignment="1">
      <alignment vertical="center"/>
    </xf>
    <xf numFmtId="49" fontId="1" fillId="33" borderId="24" xfId="0" applyNumberFormat="1" applyFont="1" applyFill="1" applyBorder="1" applyAlignment="1">
      <alignment horizontal="right" vertical="center"/>
    </xf>
    <xf numFmtId="49" fontId="1" fillId="33" borderId="0" xfId="0" applyNumberFormat="1" applyFont="1" applyFill="1" applyBorder="1" applyAlignment="1">
      <alignment vertical="center"/>
    </xf>
    <xf numFmtId="4" fontId="1" fillId="33" borderId="24" xfId="0" applyNumberFormat="1" applyFont="1" applyFill="1" applyBorder="1" applyAlignment="1">
      <alignment vertical="center"/>
    </xf>
    <xf numFmtId="0" fontId="1" fillId="0" borderId="0" xfId="0" applyFont="1" applyBorder="1" applyAlignment="1">
      <alignment vertical="center"/>
    </xf>
    <xf numFmtId="0" fontId="1" fillId="0" borderId="24" xfId="0" applyFont="1" applyBorder="1" applyAlignment="1">
      <alignment vertical="center"/>
    </xf>
    <xf numFmtId="0" fontId="1" fillId="0" borderId="17" xfId="0" applyFont="1" applyBorder="1" applyAlignment="1">
      <alignment vertical="center"/>
    </xf>
    <xf numFmtId="0" fontId="26" fillId="13" borderId="11" xfId="0" applyFont="1" applyFill="1" applyBorder="1" applyAlignment="1">
      <alignment vertical="center"/>
    </xf>
    <xf numFmtId="49" fontId="27" fillId="13" borderId="11" xfId="0" applyNumberFormat="1" applyFont="1" applyFill="1" applyBorder="1" applyAlignment="1">
      <alignment horizontal="center" vertical="center"/>
    </xf>
    <xf numFmtId="0" fontId="27" fillId="13" borderId="11" xfId="0" applyFont="1" applyFill="1" applyBorder="1" applyAlignment="1">
      <alignment horizontal="center" vertical="center"/>
    </xf>
    <xf numFmtId="49" fontId="1" fillId="33" borderId="24" xfId="0" applyNumberFormat="1" applyFont="1" applyFill="1" applyBorder="1" applyAlignment="1">
      <alignment vertical="center"/>
    </xf>
    <xf numFmtId="49" fontId="1" fillId="0" borderId="0" xfId="0" applyNumberFormat="1" applyFont="1" applyBorder="1" applyAlignment="1">
      <alignment horizontal="center" vertical="center"/>
    </xf>
    <xf numFmtId="0" fontId="0" fillId="0" borderId="0" xfId="0" applyBorder="1" applyAlignment="1">
      <alignment vertical="center"/>
    </xf>
    <xf numFmtId="4" fontId="1" fillId="0" borderId="0" xfId="0" applyNumberFormat="1" applyFont="1" applyFill="1" applyBorder="1" applyAlignment="1">
      <alignment vertical="center"/>
    </xf>
    <xf numFmtId="0" fontId="0" fillId="0" borderId="16" xfId="0" applyFont="1" applyBorder="1" applyAlignment="1">
      <alignment vertical="center"/>
    </xf>
    <xf numFmtId="49" fontId="0" fillId="33" borderId="0" xfId="0" applyNumberFormat="1" applyFont="1" applyFill="1" applyBorder="1" applyAlignment="1">
      <alignment vertical="center"/>
    </xf>
    <xf numFmtId="4" fontId="0" fillId="33" borderId="24" xfId="0" applyNumberFormat="1" applyFont="1" applyFill="1" applyBorder="1" applyAlignment="1">
      <alignment vertical="center"/>
    </xf>
    <xf numFmtId="49" fontId="0" fillId="33" borderId="24" xfId="0" applyNumberFormat="1" applyFont="1" applyFill="1" applyBorder="1" applyAlignment="1">
      <alignment horizontal="right" vertical="center"/>
    </xf>
    <xf numFmtId="49" fontId="0" fillId="33" borderId="24" xfId="0" applyNumberFormat="1" applyFont="1" applyFill="1" applyBorder="1" applyAlignment="1">
      <alignment vertical="center"/>
    </xf>
    <xf numFmtId="49" fontId="0" fillId="0" borderId="0" xfId="0" applyNumberFormat="1" applyFont="1" applyAlignment="1">
      <alignment horizontal="left" vertical="center"/>
    </xf>
    <xf numFmtId="0" fontId="10" fillId="0" borderId="0" xfId="0" applyFont="1" applyAlignment="1">
      <alignment horizontal="left" vertical="center"/>
    </xf>
    <xf numFmtId="14" fontId="0" fillId="0" borderId="0" xfId="0" applyNumberFormat="1" applyFont="1" applyAlignment="1">
      <alignment horizontal="left" vertical="center"/>
    </xf>
    <xf numFmtId="49" fontId="0" fillId="33" borderId="29" xfId="0" applyNumberFormat="1" applyFont="1" applyFill="1" applyBorder="1" applyAlignment="1">
      <alignment horizontal="right" vertical="center"/>
    </xf>
    <xf numFmtId="4" fontId="1" fillId="33" borderId="29" xfId="0" applyNumberFormat="1" applyFont="1" applyFill="1" applyBorder="1" applyAlignment="1">
      <alignment vertical="center"/>
    </xf>
    <xf numFmtId="0" fontId="1" fillId="0" borderId="39" xfId="0" applyFont="1" applyFill="1" applyBorder="1" applyAlignment="1">
      <alignment vertical="center"/>
    </xf>
    <xf numFmtId="0" fontId="9" fillId="0" borderId="51" xfId="0" applyFont="1" applyFill="1" applyBorder="1" applyAlignment="1">
      <alignment vertical="center"/>
    </xf>
    <xf numFmtId="0" fontId="2" fillId="0" borderId="52" xfId="0" applyFont="1" applyFill="1" applyBorder="1" applyAlignment="1">
      <alignment horizontal="right" vertical="center"/>
    </xf>
    <xf numFmtId="4" fontId="2" fillId="0" borderId="53" xfId="0" applyNumberFormat="1" applyFont="1" applyFill="1" applyBorder="1" applyAlignment="1">
      <alignment vertical="center"/>
    </xf>
    <xf numFmtId="4" fontId="2" fillId="0" borderId="51" xfId="0" applyNumberFormat="1" applyFont="1" applyFill="1" applyBorder="1" applyAlignment="1">
      <alignment horizontal="center" vertical="center"/>
    </xf>
    <xf numFmtId="4" fontId="0" fillId="0" borderId="0" xfId="0" applyNumberFormat="1" applyFont="1" applyFill="1" applyAlignment="1">
      <alignment horizontal="left"/>
    </xf>
    <xf numFmtId="4" fontId="1" fillId="0" borderId="0" xfId="0" applyNumberFormat="1" applyFont="1" applyFill="1" applyAlignment="1">
      <alignment/>
    </xf>
    <xf numFmtId="0" fontId="0" fillId="0" borderId="0" xfId="0" applyFont="1" applyFill="1" applyAlignment="1">
      <alignment horizontal="center"/>
    </xf>
    <xf numFmtId="0" fontId="18" fillId="0" borderId="0" xfId="0" applyFont="1" applyFill="1" applyAlignment="1">
      <alignment horizontal="center"/>
    </xf>
    <xf numFmtId="0" fontId="1" fillId="0" borderId="11" xfId="0" applyFont="1" applyFill="1" applyBorder="1" applyAlignment="1">
      <alignment horizontal="center" vertical="top" wrapText="1"/>
    </xf>
    <xf numFmtId="0" fontId="1" fillId="0" borderId="13" xfId="0" applyFont="1" applyFill="1" applyBorder="1" applyAlignment="1">
      <alignment horizontal="center" vertical="center" wrapText="1"/>
    </xf>
    <xf numFmtId="0" fontId="1" fillId="0" borderId="11" xfId="0" applyFont="1" applyFill="1" applyBorder="1" applyAlignment="1">
      <alignment vertical="center" wrapText="1"/>
    </xf>
    <xf numFmtId="4" fontId="1" fillId="0" borderId="11" xfId="0" applyNumberFormat="1" applyFont="1" applyFill="1" applyBorder="1" applyAlignment="1">
      <alignment vertical="center" wrapText="1"/>
    </xf>
    <xf numFmtId="4" fontId="0" fillId="0" borderId="0" xfId="0" applyNumberFormat="1" applyFont="1" applyFill="1" applyAlignment="1">
      <alignment horizontal="center"/>
    </xf>
    <xf numFmtId="4" fontId="0" fillId="0" borderId="11" xfId="0" applyNumberFormat="1" applyFont="1" applyFill="1" applyBorder="1" applyAlignment="1" applyProtection="1">
      <alignment vertical="top" wrapText="1"/>
      <protection locked="0"/>
    </xf>
    <xf numFmtId="4" fontId="0" fillId="0" borderId="11" xfId="0" applyNumberFormat="1" applyFont="1" applyFill="1" applyBorder="1" applyAlignment="1" applyProtection="1">
      <alignment vertical="top" wrapText="1"/>
      <protection/>
    </xf>
    <xf numFmtId="0" fontId="0" fillId="0" borderId="11" xfId="0" applyFont="1" applyFill="1" applyBorder="1" applyAlignment="1">
      <alignment horizontal="center" vertical="top" wrapText="1"/>
    </xf>
    <xf numFmtId="0" fontId="0" fillId="7" borderId="11" xfId="0" applyFont="1" applyFill="1" applyBorder="1" applyAlignment="1">
      <alignment horizontal="center" vertical="top" wrapText="1"/>
    </xf>
    <xf numFmtId="0" fontId="0" fillId="7" borderId="11" xfId="0" applyFont="1" applyFill="1" applyBorder="1" applyAlignment="1">
      <alignment vertical="top" wrapText="1"/>
    </xf>
    <xf numFmtId="4" fontId="0" fillId="7" borderId="11" xfId="0" applyNumberFormat="1" applyFont="1" applyFill="1" applyBorder="1" applyAlignment="1" applyProtection="1">
      <alignment vertical="top" wrapText="1"/>
      <protection locked="0"/>
    </xf>
    <xf numFmtId="14" fontId="0" fillId="0" borderId="0" xfId="0" applyNumberFormat="1" applyFont="1" applyFill="1" applyAlignment="1">
      <alignment horizontal="left"/>
    </xf>
    <xf numFmtId="4" fontId="1" fillId="0" borderId="0" xfId="0" applyNumberFormat="1" applyFont="1" applyBorder="1" applyAlignment="1">
      <alignment vertical="center"/>
    </xf>
    <xf numFmtId="4" fontId="1" fillId="0" borderId="24" xfId="0" applyNumberFormat="1" applyFont="1" applyBorder="1" applyAlignment="1">
      <alignment vertical="center"/>
    </xf>
    <xf numFmtId="0" fontId="2" fillId="13" borderId="51" xfId="0" applyFont="1" applyFill="1" applyBorder="1" applyAlignment="1">
      <alignment vertical="center"/>
    </xf>
    <xf numFmtId="0" fontId="2" fillId="13" borderId="52" xfId="0" applyFont="1" applyFill="1" applyBorder="1" applyAlignment="1">
      <alignment vertical="center"/>
    </xf>
    <xf numFmtId="0" fontId="2" fillId="13" borderId="54" xfId="0" applyFont="1" applyFill="1" applyBorder="1" applyAlignment="1">
      <alignment horizontal="right" vertical="center"/>
    </xf>
    <xf numFmtId="0" fontId="1" fillId="0" borderId="0" xfId="0" applyFont="1" applyBorder="1" applyAlignment="1">
      <alignment horizontal="right" vertical="center"/>
    </xf>
    <xf numFmtId="4" fontId="1" fillId="0" borderId="0" xfId="0" applyNumberFormat="1" applyFont="1" applyBorder="1" applyAlignment="1">
      <alignment horizontal="right" vertical="center"/>
    </xf>
    <xf numFmtId="4" fontId="27" fillId="13" borderId="11" xfId="0" applyNumberFormat="1" applyFont="1" applyFill="1" applyBorder="1" applyAlignment="1">
      <alignment horizontal="center" vertical="center"/>
    </xf>
    <xf numFmtId="0" fontId="14" fillId="0" borderId="0" xfId="0" applyFont="1" applyAlignment="1">
      <alignment horizontal="right" vertical="center"/>
    </xf>
    <xf numFmtId="0" fontId="6" fillId="0" borderId="0" xfId="0" applyFont="1" applyAlignment="1">
      <alignment horizontal="right" vertical="center"/>
    </xf>
    <xf numFmtId="0" fontId="14" fillId="0" borderId="0" xfId="0" applyFont="1" applyBorder="1" applyAlignment="1">
      <alignment horizontal="right" vertical="center"/>
    </xf>
    <xf numFmtId="0" fontId="14" fillId="0" borderId="0" xfId="0" applyFont="1" applyFill="1" applyAlignment="1">
      <alignment horizontal="right" vertical="center"/>
    </xf>
    <xf numFmtId="4" fontId="14" fillId="0" borderId="0" xfId="0" applyNumberFormat="1" applyFont="1" applyAlignment="1">
      <alignment horizontal="right" vertical="center"/>
    </xf>
    <xf numFmtId="0" fontId="14" fillId="0" borderId="0" xfId="0" applyFont="1" applyFill="1" applyBorder="1" applyAlignment="1">
      <alignment horizontal="right" vertical="center"/>
    </xf>
    <xf numFmtId="4" fontId="6" fillId="0" borderId="0" xfId="0" applyNumberFormat="1" applyFont="1" applyFill="1" applyBorder="1" applyAlignment="1">
      <alignment horizontal="right" vertical="center"/>
    </xf>
    <xf numFmtId="4" fontId="1" fillId="33" borderId="24" xfId="0" applyNumberFormat="1" applyFont="1" applyFill="1" applyBorder="1" applyAlignment="1">
      <alignment horizontal="right" vertical="center"/>
    </xf>
    <xf numFmtId="4" fontId="0" fillId="0" borderId="24" xfId="0" applyNumberFormat="1" applyBorder="1" applyAlignment="1">
      <alignment horizontal="right" vertical="center"/>
    </xf>
    <xf numFmtId="4" fontId="0" fillId="33" borderId="24" xfId="0" applyNumberFormat="1" applyFont="1" applyFill="1" applyBorder="1" applyAlignment="1">
      <alignment horizontal="right" vertical="center"/>
    </xf>
    <xf numFmtId="4" fontId="1" fillId="33" borderId="29" xfId="0" applyNumberFormat="1" applyFont="1" applyFill="1" applyBorder="1" applyAlignment="1">
      <alignment horizontal="right" vertical="center"/>
    </xf>
    <xf numFmtId="4" fontId="0" fillId="33" borderId="29" xfId="0" applyNumberFormat="1" applyFont="1" applyFill="1" applyBorder="1" applyAlignment="1">
      <alignment horizontal="right" vertical="center"/>
    </xf>
    <xf numFmtId="4" fontId="0" fillId="33" borderId="29" xfId="0" applyNumberFormat="1" applyFont="1" applyFill="1" applyBorder="1" applyAlignment="1">
      <alignment vertical="center"/>
    </xf>
    <xf numFmtId="4" fontId="0" fillId="0" borderId="29" xfId="0" applyNumberFormat="1" applyFont="1" applyFill="1" applyBorder="1" applyAlignment="1">
      <alignment vertical="center"/>
    </xf>
    <xf numFmtId="4" fontId="2" fillId="0" borderId="53" xfId="0" applyNumberFormat="1" applyFont="1" applyBorder="1" applyAlignment="1">
      <alignment horizontal="center" vertical="center"/>
    </xf>
    <xf numFmtId="49" fontId="10" fillId="0" borderId="24" xfId="0" applyNumberFormat="1" applyFont="1" applyBorder="1" applyAlignment="1">
      <alignment horizontal="right" vertical="center"/>
    </xf>
    <xf numFmtId="0" fontId="11" fillId="0" borderId="0" xfId="0" applyFont="1" applyFill="1" applyBorder="1" applyAlignment="1">
      <alignment vertical="center" wrapText="1"/>
    </xf>
    <xf numFmtId="0" fontId="11" fillId="0" borderId="20" xfId="0" applyFont="1" applyFill="1" applyBorder="1" applyAlignment="1">
      <alignment vertical="center" wrapText="1"/>
    </xf>
    <xf numFmtId="4" fontId="0" fillId="0" borderId="26" xfId="0" applyNumberFormat="1" applyFont="1" applyFill="1" applyBorder="1" applyAlignment="1">
      <alignment vertical="center" wrapText="1"/>
    </xf>
    <xf numFmtId="4" fontId="4" fillId="0" borderId="35" xfId="0" applyNumberFormat="1" applyFont="1" applyFill="1" applyBorder="1" applyAlignment="1">
      <alignment vertical="center"/>
    </xf>
    <xf numFmtId="0" fontId="10" fillId="0" borderId="0" xfId="0" applyFont="1" applyFill="1" applyBorder="1" applyAlignment="1">
      <alignment horizontal="left" vertical="center" wrapText="1"/>
    </xf>
    <xf numFmtId="4" fontId="5" fillId="0" borderId="0" xfId="0" applyNumberFormat="1" applyFont="1" applyFill="1" applyBorder="1" applyAlignment="1">
      <alignment vertical="center"/>
    </xf>
    <xf numFmtId="0" fontId="10" fillId="0" borderId="51" xfId="0" applyFont="1" applyFill="1" applyBorder="1" applyAlignment="1">
      <alignment vertical="center"/>
    </xf>
    <xf numFmtId="0" fontId="10" fillId="0" borderId="52" xfId="0" applyFont="1" applyFill="1" applyBorder="1" applyAlignment="1">
      <alignment vertical="center"/>
    </xf>
    <xf numFmtId="0" fontId="10" fillId="0" borderId="0" xfId="0" applyFont="1" applyFill="1" applyAlignment="1">
      <alignment horizontal="left" vertical="center" wrapText="1"/>
    </xf>
    <xf numFmtId="0" fontId="15" fillId="0" borderId="0" xfId="0" applyFont="1" applyFill="1" applyBorder="1" applyAlignment="1">
      <alignment vertical="center"/>
    </xf>
    <xf numFmtId="4" fontId="10" fillId="0" borderId="0" xfId="49" applyNumberFormat="1" applyFont="1" applyFill="1" applyAlignment="1">
      <alignment vertical="center"/>
    </xf>
    <xf numFmtId="4" fontId="4" fillId="0" borderId="0" xfId="0" applyNumberFormat="1" applyFont="1" applyFill="1" applyBorder="1" applyAlignment="1" applyProtection="1">
      <alignment vertical="center" wrapText="1"/>
      <protection locked="0"/>
    </xf>
    <xf numFmtId="4" fontId="4" fillId="0" borderId="0" xfId="49" applyNumberFormat="1" applyFont="1" applyFill="1" applyBorder="1" applyAlignment="1">
      <alignment vertical="center"/>
    </xf>
    <xf numFmtId="0" fontId="10" fillId="0" borderId="47" xfId="0" applyFont="1" applyFill="1" applyBorder="1" applyAlignment="1">
      <alignment vertical="center"/>
    </xf>
    <xf numFmtId="4" fontId="10" fillId="0" borderId="52" xfId="49" applyNumberFormat="1" applyFont="1" applyFill="1" applyBorder="1" applyAlignment="1">
      <alignment vertical="center"/>
    </xf>
    <xf numFmtId="4" fontId="15" fillId="0" borderId="0" xfId="49" applyNumberFormat="1" applyFont="1" applyFill="1" applyBorder="1" applyAlignment="1">
      <alignment vertical="center"/>
    </xf>
    <xf numFmtId="4" fontId="10" fillId="0" borderId="0" xfId="0" applyNumberFormat="1" applyFont="1" applyFill="1" applyBorder="1" applyAlignment="1" applyProtection="1">
      <alignment vertical="center" wrapText="1"/>
      <protection locked="0"/>
    </xf>
    <xf numFmtId="4" fontId="4" fillId="0" borderId="11" xfId="49" applyNumberFormat="1" applyFont="1" applyFill="1" applyBorder="1" applyAlignment="1">
      <alignment vertical="center"/>
    </xf>
    <xf numFmtId="4" fontId="0" fillId="0" borderId="47" xfId="0" applyNumberFormat="1" applyFont="1" applyFill="1" applyBorder="1" applyAlignment="1">
      <alignment vertical="center" wrapText="1"/>
    </xf>
    <xf numFmtId="0" fontId="11" fillId="0" borderId="0" xfId="0" applyFont="1" applyFill="1" applyBorder="1" applyAlignment="1">
      <alignment horizontal="center" vertical="center" wrapText="1"/>
    </xf>
    <xf numFmtId="4" fontId="10" fillId="0" borderId="20" xfId="0" applyNumberFormat="1" applyFont="1" applyFill="1" applyBorder="1" applyAlignment="1">
      <alignment vertical="center"/>
    </xf>
    <xf numFmtId="0" fontId="30" fillId="0" borderId="0" xfId="0" applyFont="1" applyFill="1" applyBorder="1" applyAlignment="1">
      <alignment vertical="center"/>
    </xf>
    <xf numFmtId="4" fontId="30" fillId="0" borderId="0" xfId="0" applyNumberFormat="1" applyFont="1" applyFill="1" applyBorder="1" applyAlignment="1">
      <alignment vertical="center"/>
    </xf>
    <xf numFmtId="0" fontId="11" fillId="0" borderId="20" xfId="0" applyFont="1" applyFill="1" applyBorder="1" applyAlignment="1">
      <alignment horizontal="center" vertical="center" wrapText="1"/>
    </xf>
    <xf numFmtId="0" fontId="30" fillId="0" borderId="0" xfId="0" applyFont="1" applyFill="1" applyAlignment="1">
      <alignment vertical="center"/>
    </xf>
    <xf numFmtId="4" fontId="0" fillId="0" borderId="20" xfId="0" applyNumberFormat="1" applyFont="1" applyFill="1" applyBorder="1" applyAlignment="1">
      <alignment vertical="center"/>
    </xf>
    <xf numFmtId="4" fontId="10" fillId="0" borderId="0" xfId="56" applyNumberFormat="1" applyFont="1" applyFill="1" applyBorder="1" applyAlignment="1">
      <alignment horizontal="right" vertical="center" wrapText="1"/>
      <protection/>
    </xf>
    <xf numFmtId="0" fontId="11" fillId="0" borderId="0" xfId="0" applyFont="1" applyFill="1" applyBorder="1" applyAlignment="1">
      <alignment vertical="center"/>
    </xf>
    <xf numFmtId="0" fontId="9" fillId="0" borderId="20" xfId="0" applyFont="1" applyFill="1" applyBorder="1" applyAlignment="1">
      <alignment vertical="center"/>
    </xf>
    <xf numFmtId="4" fontId="99" fillId="0" borderId="0" xfId="0" applyNumberFormat="1" applyFont="1" applyFill="1" applyAlignment="1">
      <alignment vertical="center"/>
    </xf>
    <xf numFmtId="4" fontId="14" fillId="0" borderId="0" xfId="0" applyNumberFormat="1" applyFont="1" applyFill="1" applyAlignment="1">
      <alignment horizontal="right" vertical="center"/>
    </xf>
    <xf numFmtId="4" fontId="4" fillId="0" borderId="0" xfId="49" applyNumberFormat="1" applyFont="1" applyFill="1" applyBorder="1" applyAlignment="1">
      <alignment horizontal="right" vertical="center"/>
    </xf>
    <xf numFmtId="4" fontId="10" fillId="0" borderId="0" xfId="49" applyNumberFormat="1" applyFont="1" applyFill="1" applyBorder="1" applyAlignment="1">
      <alignment horizontal="right" vertical="center"/>
    </xf>
    <xf numFmtId="4" fontId="15" fillId="0" borderId="0" xfId="49" applyNumberFormat="1" applyFont="1" applyFill="1" applyBorder="1" applyAlignment="1">
      <alignment horizontal="right" vertical="center"/>
    </xf>
    <xf numFmtId="0" fontId="4" fillId="0" borderId="20" xfId="0" applyFont="1" applyFill="1" applyBorder="1" applyAlignment="1">
      <alignment horizontal="center" vertical="center"/>
    </xf>
    <xf numFmtId="4" fontId="10" fillId="0" borderId="0" xfId="0" applyNumberFormat="1" applyFont="1" applyFill="1" applyAlignment="1">
      <alignment horizontal="right" vertical="center"/>
    </xf>
    <xf numFmtId="0" fontId="10" fillId="0" borderId="20" xfId="0" applyFont="1" applyFill="1" applyBorder="1" applyAlignment="1">
      <alignment vertical="center"/>
    </xf>
    <xf numFmtId="4" fontId="14" fillId="0" borderId="0" xfId="49" applyNumberFormat="1" applyFont="1" applyFill="1" applyBorder="1" applyAlignment="1">
      <alignment horizontal="right" vertical="center"/>
    </xf>
    <xf numFmtId="4" fontId="10" fillId="0" borderId="0" xfId="49" applyNumberFormat="1" applyFont="1" applyFill="1" applyBorder="1" applyAlignment="1">
      <alignment vertical="center"/>
    </xf>
    <xf numFmtId="0" fontId="4" fillId="0" borderId="20" xfId="0" applyFont="1" applyFill="1" applyBorder="1" applyAlignment="1">
      <alignment vertical="center"/>
    </xf>
    <xf numFmtId="4" fontId="4" fillId="0" borderId="0" xfId="49" applyNumberFormat="1" applyFont="1" applyFill="1" applyBorder="1" applyAlignment="1">
      <alignment horizontal="left" vertical="center"/>
    </xf>
    <xf numFmtId="0" fontId="10" fillId="0" borderId="31" xfId="0" applyFont="1" applyFill="1" applyBorder="1" applyAlignment="1">
      <alignment vertical="center"/>
    </xf>
    <xf numFmtId="0" fontId="10" fillId="0" borderId="30" xfId="0" applyFont="1" applyFill="1" applyBorder="1" applyAlignment="1">
      <alignment vertical="center"/>
    </xf>
    <xf numFmtId="0" fontId="10" fillId="0" borderId="35" xfId="0" applyFont="1" applyFill="1" applyBorder="1" applyAlignment="1">
      <alignment vertical="center"/>
    </xf>
    <xf numFmtId="10" fontId="10" fillId="0" borderId="0" xfId="58" applyNumberFormat="1" applyFont="1" applyFill="1" applyBorder="1" applyAlignment="1">
      <alignment horizontal="left" vertical="center"/>
    </xf>
    <xf numFmtId="9" fontId="14" fillId="0" borderId="0" xfId="0" applyNumberFormat="1" applyFont="1" applyFill="1" applyAlignment="1">
      <alignment horizontal="right" vertical="center"/>
    </xf>
    <xf numFmtId="0" fontId="10" fillId="0" borderId="27" xfId="0" applyFont="1" applyFill="1" applyBorder="1" applyAlignment="1">
      <alignment horizontal="left" vertical="center"/>
    </xf>
    <xf numFmtId="4" fontId="10" fillId="0" borderId="31" xfId="49" applyNumberFormat="1" applyFont="1" applyFill="1" applyBorder="1" applyAlignment="1">
      <alignment vertical="center"/>
    </xf>
    <xf numFmtId="9" fontId="10" fillId="0" borderId="29" xfId="0" applyNumberFormat="1" applyFont="1" applyFill="1" applyBorder="1" applyAlignment="1">
      <alignment horizontal="left" vertical="center"/>
    </xf>
    <xf numFmtId="4" fontId="10" fillId="0" borderId="30" xfId="49" applyNumberFormat="1" applyFont="1" applyFill="1" applyBorder="1" applyAlignment="1">
      <alignment vertical="center"/>
    </xf>
    <xf numFmtId="0" fontId="10" fillId="0" borderId="29" xfId="0" applyFont="1" applyFill="1" applyBorder="1" applyAlignment="1">
      <alignment horizontal="left" vertical="center"/>
    </xf>
    <xf numFmtId="4" fontId="15" fillId="0" borderId="30" xfId="49" applyNumberFormat="1" applyFont="1" applyFill="1" applyBorder="1" applyAlignment="1">
      <alignment vertical="center"/>
    </xf>
    <xf numFmtId="0" fontId="4" fillId="0" borderId="21" xfId="0" applyFont="1" applyFill="1" applyBorder="1" applyAlignment="1">
      <alignment horizontal="left" vertical="center"/>
    </xf>
    <xf numFmtId="4" fontId="31" fillId="0" borderId="0" xfId="49" applyNumberFormat="1" applyFont="1" applyFill="1" applyAlignment="1">
      <alignment vertical="center"/>
    </xf>
    <xf numFmtId="10" fontId="31" fillId="0" borderId="0" xfId="58" applyNumberFormat="1" applyFont="1" applyFill="1" applyBorder="1" applyAlignment="1">
      <alignment vertical="center"/>
    </xf>
    <xf numFmtId="4" fontId="10" fillId="0" borderId="18" xfId="0" applyNumberFormat="1" applyFont="1" applyFill="1" applyBorder="1" applyAlignment="1">
      <alignment vertical="center"/>
    </xf>
    <xf numFmtId="0" fontId="14" fillId="0" borderId="0" xfId="0" applyFont="1" applyFill="1" applyBorder="1" applyAlignment="1">
      <alignment horizontal="right" vertical="center" wrapText="1"/>
    </xf>
    <xf numFmtId="0" fontId="4" fillId="0" borderId="0" xfId="56" applyFont="1" applyFill="1" applyBorder="1" applyAlignment="1">
      <alignment horizontal="center" vertical="center" wrapText="1"/>
      <protection/>
    </xf>
    <xf numFmtId="4" fontId="4" fillId="0" borderId="0" xfId="56" applyNumberFormat="1" applyFont="1" applyFill="1" applyBorder="1" applyAlignment="1">
      <alignment horizontal="center" vertical="center" wrapText="1"/>
      <protection/>
    </xf>
    <xf numFmtId="4" fontId="4" fillId="0" borderId="0" xfId="56" applyNumberFormat="1" applyFont="1" applyFill="1" applyBorder="1" applyAlignment="1">
      <alignment horizontal="right" vertical="center" wrapText="1"/>
      <protection/>
    </xf>
    <xf numFmtId="0" fontId="10" fillId="0" borderId="0" xfId="56" applyFont="1" applyFill="1" applyBorder="1" applyAlignment="1">
      <alignment horizontal="right" vertical="center" wrapText="1"/>
      <protection/>
    </xf>
    <xf numFmtId="0" fontId="10" fillId="0" borderId="0" xfId="56" applyFont="1" applyFill="1" applyBorder="1" applyAlignment="1">
      <alignment horizontal="center" vertical="center" wrapText="1"/>
      <protection/>
    </xf>
    <xf numFmtId="1" fontId="10" fillId="0" borderId="20" xfId="56" applyNumberFormat="1" applyFont="1" applyFill="1" applyBorder="1" applyAlignment="1">
      <alignment horizontal="right" vertical="center" wrapText="1"/>
      <protection/>
    </xf>
    <xf numFmtId="4" fontId="10" fillId="0" borderId="20" xfId="56" applyNumberFormat="1" applyFont="1" applyFill="1" applyBorder="1" applyAlignment="1">
      <alignment horizontal="right" vertical="center" wrapText="1"/>
      <protection/>
    </xf>
    <xf numFmtId="1" fontId="10" fillId="0" borderId="0" xfId="56" applyNumberFormat="1" applyFont="1" applyFill="1" applyBorder="1" applyAlignment="1">
      <alignment horizontal="center" vertical="center" wrapText="1"/>
      <protection/>
    </xf>
    <xf numFmtId="0" fontId="10" fillId="0" borderId="11" xfId="0" applyFont="1" applyFill="1" applyBorder="1" applyAlignment="1">
      <alignment vertical="center"/>
    </xf>
    <xf numFmtId="0" fontId="10" fillId="0" borderId="53" xfId="0" applyFont="1" applyFill="1" applyBorder="1" applyAlignment="1">
      <alignment vertical="center"/>
    </xf>
    <xf numFmtId="4" fontId="4" fillId="0" borderId="20" xfId="0" applyNumberFormat="1" applyFont="1" applyFill="1" applyBorder="1" applyAlignment="1">
      <alignment vertical="center"/>
    </xf>
    <xf numFmtId="9" fontId="14" fillId="0" borderId="0" xfId="0" applyNumberFormat="1" applyFont="1" applyFill="1" applyBorder="1" applyAlignment="1">
      <alignment horizontal="right" vertical="center"/>
    </xf>
    <xf numFmtId="4" fontId="14" fillId="0" borderId="0" xfId="49" applyNumberFormat="1" applyFont="1" applyFill="1" applyAlignment="1">
      <alignment horizontal="right" vertical="center"/>
    </xf>
    <xf numFmtId="9" fontId="4" fillId="0" borderId="0" xfId="58" applyNumberFormat="1" applyFont="1" applyFill="1" applyBorder="1" applyAlignment="1">
      <alignment vertical="center"/>
    </xf>
    <xf numFmtId="14" fontId="10" fillId="0" borderId="0" xfId="0" applyNumberFormat="1" applyFont="1" applyFill="1" applyAlignment="1">
      <alignment vertical="center"/>
    </xf>
    <xf numFmtId="0" fontId="0" fillId="0" borderId="20" xfId="0" applyFont="1" applyFill="1" applyBorder="1" applyAlignment="1">
      <alignment horizontal="center" vertical="center"/>
    </xf>
    <xf numFmtId="49" fontId="0" fillId="0" borderId="20" xfId="0" applyNumberFormat="1" applyFont="1" applyFill="1" applyBorder="1" applyAlignment="1">
      <alignment horizontal="center" vertical="center"/>
    </xf>
    <xf numFmtId="0" fontId="4" fillId="0" borderId="52" xfId="0" applyFont="1" applyFill="1" applyBorder="1" applyAlignment="1">
      <alignment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21" fillId="0" borderId="0" xfId="0" applyFont="1" applyAlignment="1">
      <alignment horizontal="center" vertical="center"/>
    </xf>
    <xf numFmtId="0" fontId="2" fillId="0" borderId="0" xfId="0" applyFont="1" applyBorder="1" applyAlignment="1">
      <alignment vertical="center"/>
    </xf>
    <xf numFmtId="0" fontId="8"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horizontal="left" vertical="center"/>
    </xf>
    <xf numFmtId="14" fontId="8" fillId="0" borderId="0" xfId="0" applyNumberFormat="1" applyFont="1" applyAlignment="1">
      <alignment horizontal="left" vertical="center"/>
    </xf>
    <xf numFmtId="4" fontId="0" fillId="0" borderId="0" xfId="0" applyNumberFormat="1" applyFont="1" applyAlignment="1">
      <alignment horizontal="left" vertical="center"/>
    </xf>
    <xf numFmtId="0" fontId="4" fillId="0" borderId="14" xfId="0" applyFont="1" applyFill="1" applyBorder="1" applyAlignment="1" applyProtection="1">
      <alignment/>
      <protection/>
    </xf>
    <xf numFmtId="0" fontId="4" fillId="0" borderId="15" xfId="0" applyFont="1" applyFill="1" applyBorder="1" applyAlignment="1" applyProtection="1">
      <alignment/>
      <protection/>
    </xf>
    <xf numFmtId="0" fontId="10" fillId="0" borderId="15" xfId="0" applyFont="1" applyFill="1" applyBorder="1" applyAlignment="1" applyProtection="1">
      <alignment/>
      <protection/>
    </xf>
    <xf numFmtId="0" fontId="4" fillId="0" borderId="16" xfId="0" applyFont="1" applyFill="1" applyBorder="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protection/>
    </xf>
    <xf numFmtId="0" fontId="4" fillId="0" borderId="17" xfId="0" applyFont="1" applyFill="1" applyBorder="1" applyAlignment="1" applyProtection="1">
      <alignment/>
      <protection/>
    </xf>
    <xf numFmtId="0" fontId="4" fillId="0" borderId="18" xfId="0" applyFont="1" applyFill="1" applyBorder="1" applyAlignment="1" applyProtection="1">
      <alignment/>
      <protection/>
    </xf>
    <xf numFmtId="0" fontId="10" fillId="0" borderId="18" xfId="0" applyFont="1" applyFill="1" applyBorder="1" applyAlignment="1" applyProtection="1">
      <alignment/>
      <protection/>
    </xf>
    <xf numFmtId="0" fontId="4" fillId="0" borderId="19" xfId="0" applyFont="1" applyFill="1" applyBorder="1" applyAlignment="1" applyProtection="1">
      <alignment/>
      <protection/>
    </xf>
    <xf numFmtId="0" fontId="4" fillId="0" borderId="20" xfId="0" applyFont="1" applyFill="1" applyBorder="1" applyAlignment="1" applyProtection="1">
      <alignment/>
      <protection/>
    </xf>
    <xf numFmtId="0" fontId="10" fillId="0" borderId="21" xfId="0" applyFont="1" applyFill="1" applyBorder="1" applyAlignment="1" applyProtection="1">
      <alignment/>
      <protection/>
    </xf>
    <xf numFmtId="0" fontId="10" fillId="0" borderId="22" xfId="0" applyFont="1" applyFill="1" applyBorder="1" applyAlignment="1" applyProtection="1">
      <alignment/>
      <protection/>
    </xf>
    <xf numFmtId="0" fontId="10" fillId="0" borderId="46" xfId="0" applyFont="1" applyFill="1" applyBorder="1" applyAlignment="1" applyProtection="1">
      <alignment horizontal="center"/>
      <protection/>
    </xf>
    <xf numFmtId="0" fontId="10" fillId="0" borderId="23" xfId="0" applyFont="1" applyFill="1" applyBorder="1" applyAlignment="1" applyProtection="1">
      <alignment horizontal="center"/>
      <protection/>
    </xf>
    <xf numFmtId="0" fontId="10" fillId="0" borderId="24"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0" fillId="0" borderId="25" xfId="0" applyFont="1" applyFill="1" applyBorder="1" applyAlignment="1" applyProtection="1">
      <alignment horizontal="center"/>
      <protection/>
    </xf>
    <xf numFmtId="0" fontId="10" fillId="0" borderId="26" xfId="0" applyFont="1" applyFill="1" applyBorder="1" applyAlignment="1" applyProtection="1">
      <alignment horizontal="center" wrapText="1"/>
      <protection/>
    </xf>
    <xf numFmtId="0" fontId="10" fillId="0" borderId="20" xfId="0" applyFont="1" applyFill="1" applyBorder="1" applyAlignment="1" applyProtection="1">
      <alignment horizontal="center"/>
      <protection/>
    </xf>
    <xf numFmtId="0" fontId="10" fillId="0" borderId="28" xfId="0" applyFont="1" applyFill="1" applyBorder="1" applyAlignment="1" applyProtection="1">
      <alignment horizontal="center"/>
      <protection/>
    </xf>
    <xf numFmtId="4" fontId="10" fillId="0" borderId="23" xfId="0" applyNumberFormat="1" applyFont="1" applyFill="1" applyBorder="1" applyAlignment="1" applyProtection="1">
      <alignment/>
      <protection/>
    </xf>
    <xf numFmtId="0" fontId="10" fillId="0" borderId="28" xfId="0" applyFont="1" applyFill="1" applyBorder="1" applyAlignment="1" applyProtection="1">
      <alignment horizontal="center"/>
      <protection locked="0"/>
    </xf>
    <xf numFmtId="4" fontId="10" fillId="0" borderId="27" xfId="0" applyNumberFormat="1" applyFont="1" applyFill="1" applyBorder="1" applyAlignment="1" applyProtection="1">
      <alignment/>
      <protection/>
    </xf>
    <xf numFmtId="0" fontId="10" fillId="0" borderId="16" xfId="0" applyFont="1" applyFill="1" applyBorder="1" applyAlignment="1" applyProtection="1">
      <alignment horizontal="center"/>
      <protection/>
    </xf>
    <xf numFmtId="4" fontId="10" fillId="0" borderId="24" xfId="0" applyNumberFormat="1" applyFont="1" applyFill="1" applyBorder="1" applyAlignment="1" applyProtection="1">
      <alignment/>
      <protection/>
    </xf>
    <xf numFmtId="4" fontId="10" fillId="0" borderId="21" xfId="0" applyNumberFormat="1" applyFont="1" applyFill="1" applyBorder="1" applyAlignment="1" applyProtection="1">
      <alignment/>
      <protection/>
    </xf>
    <xf numFmtId="4" fontId="10" fillId="0" borderId="26" xfId="0" applyNumberFormat="1" applyFont="1" applyFill="1" applyBorder="1" applyAlignment="1" applyProtection="1">
      <alignment/>
      <protection/>
    </xf>
    <xf numFmtId="0" fontId="10" fillId="0" borderId="50" xfId="0" applyFont="1" applyFill="1" applyBorder="1" applyAlignment="1" applyProtection="1">
      <alignment horizontal="center"/>
      <protection/>
    </xf>
    <xf numFmtId="0" fontId="4" fillId="0" borderId="47" xfId="0" applyFont="1" applyFill="1" applyBorder="1" applyAlignment="1" applyProtection="1">
      <alignment horizontal="center"/>
      <protection/>
    </xf>
    <xf numFmtId="4" fontId="10" fillId="0" borderId="47" xfId="0" applyNumberFormat="1" applyFont="1" applyFill="1" applyBorder="1" applyAlignment="1" applyProtection="1">
      <alignment/>
      <protection/>
    </xf>
    <xf numFmtId="0" fontId="10" fillId="0" borderId="47" xfId="0" applyFont="1" applyFill="1" applyBorder="1" applyAlignment="1" applyProtection="1">
      <alignment horizontal="center"/>
      <protection locked="0"/>
    </xf>
    <xf numFmtId="4" fontId="10" fillId="0" borderId="20" xfId="0" applyNumberFormat="1" applyFont="1" applyFill="1" applyBorder="1" applyAlignment="1" applyProtection="1">
      <alignment/>
      <protection/>
    </xf>
    <xf numFmtId="4" fontId="10" fillId="0" borderId="22" xfId="0" applyNumberFormat="1" applyFont="1" applyFill="1" applyBorder="1" applyAlignment="1" applyProtection="1">
      <alignment/>
      <protection/>
    </xf>
    <xf numFmtId="0" fontId="10" fillId="0" borderId="19" xfId="0" applyFont="1" applyFill="1" applyBorder="1" applyAlignment="1" applyProtection="1">
      <alignment horizontal="center"/>
      <protection/>
    </xf>
    <xf numFmtId="1" fontId="10" fillId="0" borderId="20" xfId="0" applyNumberFormat="1" applyFont="1" applyFill="1" applyBorder="1" applyAlignment="1" applyProtection="1">
      <alignment horizontal="center"/>
      <protection locked="0"/>
    </xf>
    <xf numFmtId="0" fontId="10" fillId="0" borderId="19" xfId="0" applyFont="1" applyFill="1" applyBorder="1" applyAlignment="1" applyProtection="1">
      <alignment/>
      <protection/>
    </xf>
    <xf numFmtId="0" fontId="10" fillId="0" borderId="20" xfId="0" applyFont="1" applyFill="1" applyBorder="1" applyAlignment="1" applyProtection="1">
      <alignment/>
      <protection/>
    </xf>
    <xf numFmtId="0" fontId="10" fillId="0" borderId="26" xfId="0" applyFont="1" applyFill="1" applyBorder="1" applyAlignment="1" applyProtection="1">
      <alignment/>
      <protection/>
    </xf>
    <xf numFmtId="0" fontId="4" fillId="0" borderId="55" xfId="0" applyFont="1" applyFill="1" applyBorder="1" applyAlignment="1" applyProtection="1">
      <alignment horizontal="right"/>
      <protection/>
    </xf>
    <xf numFmtId="0" fontId="4" fillId="0" borderId="48" xfId="0" applyFont="1" applyFill="1" applyBorder="1" applyAlignment="1" applyProtection="1">
      <alignment/>
      <protection/>
    </xf>
    <xf numFmtId="4" fontId="4" fillId="0" borderId="56" xfId="0" applyNumberFormat="1" applyFont="1" applyFill="1" applyBorder="1" applyAlignment="1" applyProtection="1">
      <alignment/>
      <protection/>
    </xf>
    <xf numFmtId="0" fontId="10" fillId="0" borderId="25" xfId="0" applyFont="1" applyFill="1" applyBorder="1" applyAlignment="1" applyProtection="1">
      <alignment/>
      <protection/>
    </xf>
    <xf numFmtId="0" fontId="10" fillId="0" borderId="38" xfId="0" applyFont="1" applyFill="1" applyBorder="1" applyAlignment="1" applyProtection="1">
      <alignment horizontal="center"/>
      <protection/>
    </xf>
    <xf numFmtId="0" fontId="10" fillId="0" borderId="26" xfId="0" applyFont="1" applyFill="1" applyBorder="1" applyAlignment="1" applyProtection="1">
      <alignment horizontal="center"/>
      <protection/>
    </xf>
    <xf numFmtId="0" fontId="10" fillId="0" borderId="42" xfId="0" applyFont="1" applyFill="1" applyBorder="1" applyAlignment="1" applyProtection="1">
      <alignment horizontal="center"/>
      <protection/>
    </xf>
    <xf numFmtId="4" fontId="10" fillId="0" borderId="56" xfId="0" applyNumberFormat="1" applyFont="1" applyFill="1" applyBorder="1" applyAlignment="1" applyProtection="1">
      <alignment/>
      <protection/>
    </xf>
    <xf numFmtId="0" fontId="4" fillId="0" borderId="50" xfId="0" applyFont="1" applyFill="1" applyBorder="1" applyAlignment="1" applyProtection="1">
      <alignment/>
      <protection/>
    </xf>
    <xf numFmtId="0" fontId="4" fillId="0" borderId="47" xfId="0" applyFont="1" applyFill="1" applyBorder="1" applyAlignment="1" applyProtection="1">
      <alignment/>
      <protection/>
    </xf>
    <xf numFmtId="0" fontId="10" fillId="0" borderId="47" xfId="0" applyFont="1" applyFill="1" applyBorder="1" applyAlignment="1" applyProtection="1">
      <alignment/>
      <protection/>
    </xf>
    <xf numFmtId="4" fontId="4" fillId="0" borderId="57" xfId="0" applyNumberFormat="1" applyFont="1" applyFill="1" applyBorder="1" applyAlignment="1" applyProtection="1">
      <alignment/>
      <protection/>
    </xf>
    <xf numFmtId="4" fontId="4" fillId="0" borderId="58" xfId="0" applyNumberFormat="1" applyFont="1" applyFill="1" applyBorder="1" applyAlignment="1" applyProtection="1">
      <alignment/>
      <protection/>
    </xf>
    <xf numFmtId="9" fontId="0" fillId="0" borderId="59" xfId="0" applyNumberFormat="1" applyFill="1" applyBorder="1" applyAlignment="1" applyProtection="1">
      <alignment/>
      <protection locked="0"/>
    </xf>
    <xf numFmtId="10" fontId="1" fillId="0" borderId="20" xfId="0" applyNumberFormat="1" applyFont="1" applyFill="1" applyBorder="1" applyAlignment="1" applyProtection="1">
      <alignment/>
      <protection locked="0"/>
    </xf>
    <xf numFmtId="4" fontId="0" fillId="0" borderId="0" xfId="0" applyNumberFormat="1" applyFont="1" applyFill="1" applyBorder="1" applyAlignment="1">
      <alignment textRotation="180"/>
    </xf>
    <xf numFmtId="0" fontId="11" fillId="0" borderId="15" xfId="0" applyFont="1" applyFill="1" applyBorder="1" applyAlignment="1">
      <alignment horizontal="center"/>
    </xf>
    <xf numFmtId="0" fontId="11" fillId="0" borderId="0" xfId="0" applyFont="1" applyFill="1" applyBorder="1" applyAlignment="1">
      <alignment horizontal="center"/>
    </xf>
    <xf numFmtId="0" fontId="10" fillId="0" borderId="18" xfId="0" applyFont="1" applyFill="1" applyBorder="1" applyAlignment="1">
      <alignment/>
    </xf>
    <xf numFmtId="0" fontId="4" fillId="0" borderId="0" xfId="0" applyFont="1" applyFill="1" applyBorder="1" applyAlignment="1">
      <alignment horizontal="left"/>
    </xf>
    <xf numFmtId="49" fontId="4" fillId="0" borderId="0" xfId="0" applyNumberFormat="1" applyFont="1" applyFill="1" applyBorder="1" applyAlignment="1">
      <alignment horizontal="left"/>
    </xf>
    <xf numFmtId="0" fontId="4" fillId="0" borderId="0" xfId="0" applyFont="1" applyFill="1" applyBorder="1" applyAlignment="1">
      <alignment horizontal="right"/>
    </xf>
    <xf numFmtId="14" fontId="4"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0" fillId="0" borderId="40" xfId="0" applyNumberFormat="1" applyFill="1" applyBorder="1" applyAlignment="1" applyProtection="1">
      <alignment/>
      <protection/>
    </xf>
    <xf numFmtId="4" fontId="6" fillId="0" borderId="0" xfId="0" applyNumberFormat="1" applyFont="1" applyFill="1" applyAlignment="1">
      <alignment/>
    </xf>
    <xf numFmtId="4" fontId="14" fillId="0" borderId="0" xfId="0" applyNumberFormat="1" applyFont="1" applyFill="1" applyAlignment="1">
      <alignment/>
    </xf>
    <xf numFmtId="0" fontId="10" fillId="0" borderId="19"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wrapText="1"/>
    </xf>
    <xf numFmtId="0" fontId="9" fillId="0" borderId="16" xfId="0" applyFont="1" applyFill="1" applyBorder="1" applyAlignment="1">
      <alignment vertical="center"/>
    </xf>
    <xf numFmtId="0" fontId="10" fillId="0" borderId="17" xfId="0" applyFont="1" applyFill="1" applyBorder="1" applyAlignment="1">
      <alignment vertical="center"/>
    </xf>
    <xf numFmtId="0" fontId="9" fillId="0" borderId="19" xfId="0" applyFont="1" applyFill="1" applyBorder="1" applyAlignment="1">
      <alignment vertical="center"/>
    </xf>
    <xf numFmtId="4" fontId="10" fillId="0" borderId="31" xfId="0" applyNumberFormat="1" applyFont="1" applyFill="1" applyBorder="1" applyAlignment="1">
      <alignment vertical="center"/>
    </xf>
    <xf numFmtId="4" fontId="10" fillId="0" borderId="38" xfId="0" applyNumberFormat="1" applyFont="1" applyFill="1" applyBorder="1" applyAlignment="1" applyProtection="1">
      <alignment/>
      <protection/>
    </xf>
    <xf numFmtId="4" fontId="10" fillId="0" borderId="42" xfId="0" applyNumberFormat="1" applyFont="1" applyFill="1" applyBorder="1" applyAlignment="1" applyProtection="1">
      <alignment/>
      <protection/>
    </xf>
    <xf numFmtId="0" fontId="4" fillId="0" borderId="0" xfId="0" applyFont="1" applyFill="1" applyAlignment="1">
      <alignment horizontal="center" vertical="center"/>
    </xf>
    <xf numFmtId="4" fontId="0" fillId="0" borderId="24" xfId="0" applyNumberFormat="1" applyFont="1" applyBorder="1" applyAlignment="1">
      <alignment horizontal="right" vertical="center"/>
    </xf>
    <xf numFmtId="4" fontId="0" fillId="0" borderId="0" xfId="0" applyNumberFormat="1" applyBorder="1" applyAlignment="1">
      <alignment horizontal="right" vertical="center"/>
    </xf>
    <xf numFmtId="49" fontId="0" fillId="0" borderId="0" xfId="0" applyNumberFormat="1" applyFont="1" applyBorder="1" applyAlignment="1">
      <alignment horizontal="right" vertical="center"/>
    </xf>
    <xf numFmtId="4" fontId="0" fillId="0" borderId="0" xfId="0" applyNumberFormat="1" applyBorder="1" applyAlignment="1">
      <alignment vertical="center"/>
    </xf>
    <xf numFmtId="4" fontId="0" fillId="33" borderId="30" xfId="0" applyNumberFormat="1" applyFont="1" applyFill="1" applyBorder="1" applyAlignment="1">
      <alignment horizontal="right" vertical="center"/>
    </xf>
    <xf numFmtId="4" fontId="0" fillId="0" borderId="35" xfId="0" applyNumberFormat="1" applyBorder="1" applyAlignment="1">
      <alignment vertical="center"/>
    </xf>
    <xf numFmtId="49" fontId="0" fillId="0" borderId="29" xfId="0" applyNumberFormat="1" applyFont="1" applyBorder="1" applyAlignment="1">
      <alignment horizontal="right" vertical="center"/>
    </xf>
    <xf numFmtId="49" fontId="32" fillId="0" borderId="24" xfId="0" applyNumberFormat="1" applyFont="1" applyBorder="1" applyAlignment="1">
      <alignment horizontal="right" vertical="center"/>
    </xf>
    <xf numFmtId="49" fontId="32" fillId="0" borderId="0" xfId="0" applyNumberFormat="1" applyFont="1" applyBorder="1" applyAlignment="1">
      <alignment vertical="center"/>
    </xf>
    <xf numFmtId="4" fontId="32" fillId="0" borderId="24" xfId="0" applyNumberFormat="1" applyFont="1" applyBorder="1" applyAlignment="1">
      <alignment vertical="center"/>
    </xf>
    <xf numFmtId="4" fontId="0" fillId="0" borderId="18" xfId="0" applyNumberFormat="1" applyBorder="1" applyAlignment="1">
      <alignment vertical="center"/>
    </xf>
    <xf numFmtId="49" fontId="0" fillId="0" borderId="0" xfId="0" applyNumberFormat="1" applyBorder="1" applyAlignment="1">
      <alignment horizontal="left" vertical="center" wrapText="1" indent="1"/>
    </xf>
    <xf numFmtId="0" fontId="10" fillId="0" borderId="24" xfId="0" applyFont="1" applyBorder="1" applyAlignment="1">
      <alignment horizontal="left" wrapText="1" indent="1"/>
    </xf>
    <xf numFmtId="49" fontId="0" fillId="0" borderId="0" xfId="0" applyNumberFormat="1" applyBorder="1" applyAlignment="1">
      <alignment horizontal="left" vertical="center" indent="1"/>
    </xf>
    <xf numFmtId="49" fontId="32" fillId="0" borderId="0" xfId="0" applyNumberFormat="1" applyFont="1" applyBorder="1" applyAlignment="1">
      <alignment vertical="center" wrapText="1"/>
    </xf>
    <xf numFmtId="4" fontId="0" fillId="0" borderId="48" xfId="0" applyNumberFormat="1" applyFont="1" applyFill="1" applyBorder="1" applyAlignment="1">
      <alignment vertical="center" wrapText="1"/>
    </xf>
    <xf numFmtId="49" fontId="0" fillId="0" borderId="27"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 fontId="0" fillId="0" borderId="20" xfId="0" applyNumberFormat="1" applyBorder="1" applyAlignment="1">
      <alignment vertical="center"/>
    </xf>
    <xf numFmtId="0" fontId="0" fillId="0" borderId="21" xfId="0" applyBorder="1" applyAlignment="1">
      <alignment vertical="center"/>
    </xf>
    <xf numFmtId="49" fontId="0" fillId="0" borderId="24" xfId="0" applyNumberFormat="1" applyBorder="1" applyAlignment="1">
      <alignment horizontal="left" vertical="center" wrapText="1" indent="1"/>
    </xf>
    <xf numFmtId="49" fontId="0" fillId="0" borderId="0" xfId="0" applyNumberFormat="1" applyFont="1" applyBorder="1" applyAlignment="1">
      <alignment horizontal="left" vertical="center" wrapText="1" indent="1"/>
    </xf>
    <xf numFmtId="49" fontId="10" fillId="0" borderId="24" xfId="0" applyNumberFormat="1" applyFont="1" applyBorder="1" applyAlignment="1">
      <alignment horizontal="left" vertical="center" wrapText="1" indent="1"/>
    </xf>
    <xf numFmtId="49" fontId="0" fillId="0" borderId="24" xfId="0" applyNumberFormat="1" applyBorder="1" applyAlignment="1">
      <alignment horizontal="left" vertical="center" indent="1"/>
    </xf>
    <xf numFmtId="49" fontId="0" fillId="0" borderId="0" xfId="0" applyNumberFormat="1" applyFill="1" applyBorder="1" applyAlignment="1">
      <alignment horizontal="left" vertical="center" indent="1"/>
    </xf>
    <xf numFmtId="0" fontId="10" fillId="0" borderId="0" xfId="0" applyFont="1" applyFill="1" applyBorder="1" applyAlignment="1">
      <alignment horizontal="right" vertical="center" wrapText="1"/>
    </xf>
    <xf numFmtId="4" fontId="0" fillId="0" borderId="29" xfId="0" applyNumberFormat="1" applyBorder="1" applyAlignment="1">
      <alignment vertical="center"/>
    </xf>
    <xf numFmtId="4" fontId="0" fillId="0" borderId="29" xfId="0" applyNumberFormat="1" applyFill="1" applyBorder="1" applyAlignment="1">
      <alignment vertical="center"/>
    </xf>
    <xf numFmtId="49" fontId="32" fillId="33" borderId="24" xfId="0" applyNumberFormat="1" applyFont="1" applyFill="1" applyBorder="1" applyAlignment="1">
      <alignment horizontal="right" vertical="center"/>
    </xf>
    <xf numFmtId="49" fontId="32" fillId="33" borderId="24" xfId="0" applyNumberFormat="1" applyFont="1" applyFill="1" applyBorder="1" applyAlignment="1">
      <alignment vertical="center"/>
    </xf>
    <xf numFmtId="4" fontId="32" fillId="33" borderId="24" xfId="0" applyNumberFormat="1" applyFont="1" applyFill="1" applyBorder="1" applyAlignment="1">
      <alignment vertical="center"/>
    </xf>
    <xf numFmtId="4" fontId="32" fillId="33" borderId="29" xfId="0" applyNumberFormat="1" applyFont="1" applyFill="1" applyBorder="1" applyAlignment="1">
      <alignment vertical="center"/>
    </xf>
    <xf numFmtId="49" fontId="0" fillId="0" borderId="30" xfId="0" applyNumberFormat="1" applyBorder="1" applyAlignment="1">
      <alignment horizontal="right" vertical="center"/>
    </xf>
    <xf numFmtId="10" fontId="0" fillId="0" borderId="0" xfId="58" applyNumberFormat="1" applyFont="1" applyFill="1" applyAlignment="1">
      <alignment/>
    </xf>
    <xf numFmtId="10" fontId="1" fillId="0" borderId="11" xfId="58" applyNumberFormat="1" applyFont="1" applyFill="1" applyBorder="1" applyAlignment="1">
      <alignment horizontal="center" vertical="top" wrapText="1"/>
    </xf>
    <xf numFmtId="10" fontId="1" fillId="0" borderId="11" xfId="58" applyNumberFormat="1" applyFont="1" applyFill="1" applyBorder="1" applyAlignment="1">
      <alignment vertical="center" wrapText="1"/>
    </xf>
    <xf numFmtId="10" fontId="1" fillId="0" borderId="11" xfId="58" applyNumberFormat="1" applyFont="1" applyFill="1" applyBorder="1" applyAlignment="1">
      <alignment vertical="top" wrapText="1"/>
    </xf>
    <xf numFmtId="10" fontId="0" fillId="0" borderId="11" xfId="58" applyNumberFormat="1" applyFont="1" applyFill="1" applyBorder="1" applyAlignment="1" applyProtection="1">
      <alignment vertical="top" wrapText="1"/>
      <protection locked="0"/>
    </xf>
    <xf numFmtId="10" fontId="0" fillId="0" borderId="11" xfId="58" applyNumberFormat="1" applyFont="1" applyFill="1" applyBorder="1" applyAlignment="1">
      <alignment vertical="top" wrapText="1"/>
    </xf>
    <xf numFmtId="10" fontId="0" fillId="7" borderId="11" xfId="58" applyNumberFormat="1" applyFont="1" applyFill="1" applyBorder="1" applyAlignment="1" applyProtection="1">
      <alignment vertical="top" wrapText="1"/>
      <protection locked="0"/>
    </xf>
    <xf numFmtId="10" fontId="0" fillId="0" borderId="11" xfId="58" applyNumberFormat="1" applyFont="1" applyFill="1" applyBorder="1" applyAlignment="1" applyProtection="1">
      <alignment vertical="top" wrapText="1"/>
      <protection/>
    </xf>
    <xf numFmtId="49" fontId="1" fillId="0" borderId="48" xfId="0" applyNumberFormat="1" applyFont="1" applyFill="1" applyBorder="1" applyAlignment="1">
      <alignment vertical="center"/>
    </xf>
    <xf numFmtId="4" fontId="4" fillId="0" borderId="48" xfId="0" applyNumberFormat="1" applyFont="1" applyFill="1" applyBorder="1" applyAlignment="1">
      <alignment vertical="center"/>
    </xf>
    <xf numFmtId="4" fontId="10" fillId="0" borderId="0" xfId="0" applyNumberFormat="1" applyFont="1" applyAlignment="1">
      <alignment vertical="center"/>
    </xf>
    <xf numFmtId="49" fontId="1" fillId="33" borderId="48" xfId="0" applyNumberFormat="1" applyFont="1" applyFill="1" applyBorder="1" applyAlignment="1">
      <alignment horizontal="center" vertical="center"/>
    </xf>
    <xf numFmtId="4" fontId="4" fillId="33" borderId="48" xfId="0" applyNumberFormat="1" applyFont="1" applyFill="1" applyBorder="1" applyAlignment="1">
      <alignment vertical="center"/>
    </xf>
    <xf numFmtId="0" fontId="14"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horizontal="center" vertical="center"/>
    </xf>
    <xf numFmtId="4" fontId="6" fillId="0" borderId="0" xfId="0" applyNumberFormat="1" applyFont="1" applyFill="1" applyAlignment="1">
      <alignment vertical="center"/>
    </xf>
    <xf numFmtId="4" fontId="14" fillId="0" borderId="0" xfId="0" applyNumberFormat="1" applyFont="1" applyFill="1" applyAlignment="1">
      <alignment vertical="center"/>
    </xf>
    <xf numFmtId="4" fontId="14" fillId="0" borderId="0" xfId="0" applyNumberFormat="1" applyFont="1" applyAlignment="1">
      <alignment vertical="center"/>
    </xf>
    <xf numFmtId="49" fontId="0" fillId="0" borderId="0" xfId="0" applyNumberFormat="1" applyAlignment="1">
      <alignment vertical="center" wrapText="1"/>
    </xf>
    <xf numFmtId="10" fontId="4" fillId="0" borderId="0" xfId="58" applyNumberFormat="1" applyFont="1" applyBorder="1" applyAlignment="1">
      <alignment horizontal="right" vertical="center"/>
    </xf>
    <xf numFmtId="49" fontId="1" fillId="33" borderId="30" xfId="0" applyNumberFormat="1" applyFont="1" applyFill="1" applyBorder="1" applyAlignment="1">
      <alignment horizontal="right" vertical="center"/>
    </xf>
    <xf numFmtId="49" fontId="0" fillId="0" borderId="30" xfId="0" applyNumberFormat="1" applyBorder="1" applyAlignment="1">
      <alignment horizontal="right" vertical="center" wrapText="1"/>
    </xf>
    <xf numFmtId="4" fontId="0" fillId="0" borderId="40" xfId="0" applyNumberFormat="1" applyBorder="1" applyAlignment="1">
      <alignment vertical="center"/>
    </xf>
    <xf numFmtId="4" fontId="32" fillId="0" borderId="40" xfId="0" applyNumberFormat="1" applyFont="1" applyBorder="1" applyAlignment="1">
      <alignment vertical="center"/>
    </xf>
    <xf numFmtId="0" fontId="1" fillId="0" borderId="39" xfId="0" applyFont="1" applyBorder="1" applyAlignment="1">
      <alignment vertical="center"/>
    </xf>
    <xf numFmtId="4" fontId="1" fillId="33" borderId="40" xfId="0" applyNumberFormat="1" applyFont="1" applyFill="1" applyBorder="1" applyAlignment="1">
      <alignment horizontal="right" vertical="center"/>
    </xf>
    <xf numFmtId="4" fontId="0" fillId="33" borderId="40" xfId="0" applyNumberFormat="1" applyFont="1" applyFill="1" applyBorder="1" applyAlignment="1">
      <alignment horizontal="right" vertical="center"/>
    </xf>
    <xf numFmtId="4" fontId="0" fillId="33" borderId="25" xfId="0" applyNumberFormat="1" applyFont="1" applyFill="1" applyBorder="1" applyAlignment="1">
      <alignment horizontal="right" vertical="center"/>
    </xf>
    <xf numFmtId="0" fontId="0" fillId="0" borderId="39" xfId="0" applyFont="1" applyBorder="1" applyAlignment="1">
      <alignment vertical="center"/>
    </xf>
    <xf numFmtId="0" fontId="1" fillId="34" borderId="60" xfId="0" applyFont="1" applyFill="1" applyBorder="1" applyAlignment="1">
      <alignment vertical="center"/>
    </xf>
    <xf numFmtId="49" fontId="1" fillId="34" borderId="36" xfId="0" applyNumberFormat="1" applyFont="1" applyFill="1" applyBorder="1" applyAlignment="1">
      <alignment horizontal="center" vertical="center"/>
    </xf>
    <xf numFmtId="0" fontId="1" fillId="0" borderId="61" xfId="0" applyFont="1" applyBorder="1" applyAlignment="1">
      <alignment horizontal="left" vertical="center" wrapText="1"/>
    </xf>
    <xf numFmtId="0" fontId="1" fillId="34" borderId="14" xfId="0" applyFont="1" applyFill="1" applyBorder="1" applyAlignment="1">
      <alignment vertical="center"/>
    </xf>
    <xf numFmtId="49" fontId="1" fillId="34" borderId="61" xfId="0" applyNumberFormat="1" applyFont="1" applyFill="1" applyBorder="1" applyAlignment="1">
      <alignment horizontal="center" vertical="center"/>
    </xf>
    <xf numFmtId="0" fontId="1" fillId="0" borderId="61" xfId="0" applyFont="1" applyBorder="1" applyAlignment="1">
      <alignment horizontal="left" vertical="center"/>
    </xf>
    <xf numFmtId="4" fontId="1" fillId="0" borderId="15" xfId="0" applyNumberFormat="1" applyFont="1" applyFill="1" applyBorder="1" applyAlignment="1">
      <alignment vertical="center"/>
    </xf>
    <xf numFmtId="0" fontId="1" fillId="11" borderId="14" xfId="0" applyFont="1" applyFill="1" applyBorder="1" applyAlignment="1">
      <alignment vertical="center"/>
    </xf>
    <xf numFmtId="49" fontId="1" fillId="11" borderId="61" xfId="0" applyNumberFormat="1" applyFont="1" applyFill="1" applyBorder="1" applyAlignment="1">
      <alignment horizontal="center" vertical="center"/>
    </xf>
    <xf numFmtId="0" fontId="1" fillId="0" borderId="15" xfId="0" applyFont="1" applyBorder="1" applyAlignment="1">
      <alignment horizontal="left" vertical="center"/>
    </xf>
    <xf numFmtId="4" fontId="1" fillId="0" borderId="61" xfId="0" applyNumberFormat="1" applyFont="1" applyBorder="1" applyAlignment="1">
      <alignment horizontal="right" vertical="center"/>
    </xf>
    <xf numFmtId="4" fontId="1" fillId="0" borderId="62" xfId="0" applyNumberFormat="1" applyFont="1" applyBorder="1" applyAlignment="1">
      <alignment horizontal="right" vertical="center"/>
    </xf>
    <xf numFmtId="4" fontId="1" fillId="0" borderId="63" xfId="0" applyNumberFormat="1" applyFont="1" applyBorder="1" applyAlignment="1">
      <alignment horizontal="right" vertical="center"/>
    </xf>
    <xf numFmtId="0" fontId="0" fillId="0" borderId="17" xfId="0" applyFont="1" applyBorder="1" applyAlignment="1">
      <alignment vertical="center"/>
    </xf>
    <xf numFmtId="49" fontId="0" fillId="0" borderId="18" xfId="0" applyNumberFormat="1" applyFont="1" applyBorder="1" applyAlignment="1">
      <alignment horizontal="right" vertical="center"/>
    </xf>
    <xf numFmtId="4" fontId="0" fillId="0" borderId="18" xfId="0" applyNumberFormat="1" applyFont="1" applyFill="1" applyBorder="1" applyAlignment="1">
      <alignment vertical="center"/>
    </xf>
    <xf numFmtId="0" fontId="1" fillId="10" borderId="14" xfId="0" applyFont="1" applyFill="1" applyBorder="1" applyAlignment="1">
      <alignment vertical="center"/>
    </xf>
    <xf numFmtId="49" fontId="4" fillId="10" borderId="61" xfId="0" applyNumberFormat="1" applyFont="1" applyFill="1" applyBorder="1" applyAlignment="1">
      <alignment horizontal="center" vertical="center"/>
    </xf>
    <xf numFmtId="0" fontId="1" fillId="0" borderId="61" xfId="0" applyFont="1" applyBorder="1" applyAlignment="1">
      <alignment vertical="center"/>
    </xf>
    <xf numFmtId="4" fontId="1" fillId="0" borderId="61" xfId="0" applyNumberFormat="1" applyFont="1" applyBorder="1" applyAlignment="1">
      <alignment vertical="center"/>
    </xf>
    <xf numFmtId="0" fontId="1" fillId="10" borderId="60" xfId="0" applyFont="1" applyFill="1" applyBorder="1" applyAlignment="1">
      <alignment vertical="center"/>
    </xf>
    <xf numFmtId="49" fontId="1" fillId="10" borderId="61" xfId="0" applyNumberFormat="1" applyFont="1" applyFill="1" applyBorder="1" applyAlignment="1">
      <alignment horizontal="center" vertical="center"/>
    </xf>
    <xf numFmtId="4" fontId="1" fillId="0" borderId="15" xfId="0" applyNumberFormat="1" applyFont="1" applyBorder="1" applyAlignment="1">
      <alignment vertical="center"/>
    </xf>
    <xf numFmtId="4" fontId="10" fillId="0" borderId="36" xfId="0" applyNumberFormat="1" applyFont="1" applyFill="1" applyBorder="1" applyAlignment="1">
      <alignment vertical="center"/>
    </xf>
    <xf numFmtId="49" fontId="0" fillId="0" borderId="64" xfId="0" applyNumberFormat="1" applyFont="1" applyFill="1" applyBorder="1" applyAlignment="1">
      <alignment horizontal="center" vertical="center"/>
    </xf>
    <xf numFmtId="4" fontId="0" fillId="0" borderId="64" xfId="0" applyNumberFormat="1" applyFont="1" applyFill="1" applyBorder="1" applyAlignment="1">
      <alignment vertical="center"/>
    </xf>
    <xf numFmtId="4" fontId="4" fillId="0" borderId="28" xfId="0" applyNumberFormat="1" applyFont="1" applyBorder="1" applyAlignment="1">
      <alignment vertical="center"/>
    </xf>
    <xf numFmtId="0" fontId="14" fillId="0" borderId="0" xfId="0" applyFont="1" applyAlignment="1">
      <alignment horizontal="right"/>
    </xf>
    <xf numFmtId="0" fontId="1" fillId="12" borderId="51" xfId="0" applyFont="1" applyFill="1" applyBorder="1" applyAlignment="1">
      <alignment vertical="center"/>
    </xf>
    <xf numFmtId="49" fontId="1" fillId="12" borderId="54" xfId="0" applyNumberFormat="1" applyFont="1" applyFill="1" applyBorder="1" applyAlignment="1">
      <alignment horizontal="center" vertical="center"/>
    </xf>
    <xf numFmtId="0" fontId="1" fillId="12" borderId="52" xfId="0" applyFont="1" applyFill="1" applyBorder="1" applyAlignment="1">
      <alignment horizontal="left" vertical="center"/>
    </xf>
    <xf numFmtId="4" fontId="1" fillId="12" borderId="53" xfId="0" applyNumberFormat="1" applyFont="1" applyFill="1" applyBorder="1" applyAlignment="1">
      <alignment vertical="center"/>
    </xf>
    <xf numFmtId="0" fontId="9" fillId="0" borderId="0" xfId="0" applyFont="1" applyAlignment="1">
      <alignment horizontal="center"/>
    </xf>
    <xf numFmtId="0" fontId="0" fillId="0" borderId="0" xfId="0" applyFont="1" applyFill="1" applyBorder="1" applyAlignment="1">
      <alignment vertical="center" wrapText="1"/>
    </xf>
    <xf numFmtId="4" fontId="15" fillId="0" borderId="0" xfId="0" applyNumberFormat="1" applyFont="1" applyFill="1" applyBorder="1" applyAlignment="1">
      <alignment horizontal="right" vertical="center"/>
    </xf>
    <xf numFmtId="4" fontId="4" fillId="0" borderId="20" xfId="0" applyNumberFormat="1" applyFont="1" applyFill="1" applyBorder="1" applyAlignment="1">
      <alignment horizontal="right" vertical="center"/>
    </xf>
    <xf numFmtId="4" fontId="4" fillId="0" borderId="20" xfId="49" applyNumberFormat="1" applyFont="1" applyFill="1" applyBorder="1" applyAlignment="1">
      <alignment vertical="center"/>
    </xf>
    <xf numFmtId="0" fontId="15" fillId="0" borderId="0" xfId="0" applyFont="1" applyFill="1" applyAlignment="1">
      <alignment vertical="center"/>
    </xf>
    <xf numFmtId="181" fontId="4" fillId="0" borderId="0" xfId="0" applyNumberFormat="1" applyFont="1" applyFill="1" applyAlignment="1">
      <alignment vertical="center"/>
    </xf>
    <xf numFmtId="181" fontId="33" fillId="0" borderId="0" xfId="49" applyFont="1" applyFill="1" applyAlignment="1">
      <alignment vertical="center"/>
    </xf>
    <xf numFmtId="0" fontId="11" fillId="0" borderId="0" xfId="0" applyFont="1" applyFill="1" applyAlignment="1">
      <alignment horizontal="center" vertical="center"/>
    </xf>
    <xf numFmtId="0" fontId="4" fillId="0" borderId="47" xfId="0" applyFont="1" applyFill="1" applyBorder="1" applyAlignment="1">
      <alignment horizontal="center" vertical="center"/>
    </xf>
    <xf numFmtId="0" fontId="4" fillId="0" borderId="55" xfId="0" applyFont="1" applyFill="1" applyBorder="1" applyAlignment="1">
      <alignment horizontal="right" vertical="center"/>
    </xf>
    <xf numFmtId="4" fontId="9" fillId="0" borderId="0" xfId="0" applyNumberFormat="1" applyFont="1" applyAlignment="1">
      <alignment/>
    </xf>
    <xf numFmtId="10" fontId="9" fillId="0" borderId="0" xfId="0" applyNumberFormat="1" applyFont="1" applyAlignment="1">
      <alignment/>
    </xf>
    <xf numFmtId="0" fontId="1" fillId="0" borderId="14" xfId="0" applyFont="1" applyBorder="1" applyAlignment="1">
      <alignment vertical="center"/>
    </xf>
    <xf numFmtId="4" fontId="0" fillId="0" borderId="24" xfId="0" applyNumberFormat="1" applyFill="1" applyBorder="1" applyAlignment="1">
      <alignment horizontal="right" vertical="center"/>
    </xf>
    <xf numFmtId="49" fontId="0" fillId="0" borderId="24" xfId="0" applyNumberFormat="1" applyFont="1" applyBorder="1" applyAlignment="1">
      <alignment horizontal="left" vertical="center" wrapText="1" indent="1"/>
    </xf>
    <xf numFmtId="49" fontId="0" fillId="0" borderId="0" xfId="0" applyNumberFormat="1" applyFont="1" applyBorder="1" applyAlignment="1">
      <alignment/>
    </xf>
    <xf numFmtId="4" fontId="1" fillId="0" borderId="63" xfId="0" applyNumberFormat="1" applyFont="1" applyBorder="1" applyAlignment="1">
      <alignment vertical="center"/>
    </xf>
    <xf numFmtId="4" fontId="1" fillId="0" borderId="61" xfId="0" applyNumberFormat="1" applyFont="1" applyFill="1" applyBorder="1" applyAlignment="1">
      <alignment vertical="center"/>
    </xf>
    <xf numFmtId="0" fontId="9" fillId="0" borderId="0" xfId="0" applyFont="1" applyAlignment="1">
      <alignment vertical="center"/>
    </xf>
    <xf numFmtId="0" fontId="10" fillId="0" borderId="20" xfId="0" applyFont="1" applyFill="1" applyBorder="1" applyAlignment="1">
      <alignment horizontal="left" vertical="center" wrapText="1"/>
    </xf>
    <xf numFmtId="0" fontId="9" fillId="0" borderId="0" xfId="0" applyFont="1" applyFill="1" applyAlignment="1">
      <alignment horizontal="center" vertical="center"/>
    </xf>
    <xf numFmtId="0" fontId="0" fillId="0" borderId="0" xfId="0" applyFont="1" applyFill="1" applyBorder="1" applyAlignment="1">
      <alignment vertical="top" wrapText="1"/>
    </xf>
    <xf numFmtId="4" fontId="10" fillId="0" borderId="11" xfId="49" applyNumberFormat="1" applyFont="1" applyFill="1" applyBorder="1" applyAlignment="1">
      <alignment vertical="center"/>
    </xf>
    <xf numFmtId="0" fontId="10" fillId="0" borderId="55" xfId="0" applyFont="1" applyFill="1" applyBorder="1" applyAlignment="1">
      <alignment horizontal="right" vertical="center"/>
    </xf>
    <xf numFmtId="0" fontId="10" fillId="0" borderId="47" xfId="0" applyFont="1" applyFill="1" applyBorder="1" applyAlignment="1">
      <alignment horizontal="center" vertical="center"/>
    </xf>
    <xf numFmtId="0" fontId="4" fillId="0" borderId="20" xfId="0" applyFont="1" applyFill="1" applyBorder="1" applyAlignment="1">
      <alignment horizontal="center" vertical="center" wrapText="1"/>
    </xf>
    <xf numFmtId="4" fontId="10" fillId="0" borderId="20" xfId="0" applyNumberFormat="1" applyFont="1" applyBorder="1" applyAlignment="1">
      <alignment vertical="center"/>
    </xf>
    <xf numFmtId="49" fontId="0" fillId="0" borderId="0" xfId="0" applyNumberFormat="1" applyBorder="1" applyAlignment="1">
      <alignment horizontal="right" vertical="center"/>
    </xf>
    <xf numFmtId="0" fontId="10" fillId="0" borderId="48" xfId="0" applyFont="1" applyFill="1" applyBorder="1" applyAlignment="1">
      <alignment vertical="center" wrapText="1"/>
    </xf>
    <xf numFmtId="4" fontId="0" fillId="0" borderId="28" xfId="0" applyNumberFormat="1" applyFont="1" applyFill="1" applyBorder="1" applyAlignment="1">
      <alignment vertical="center" wrapText="1"/>
    </xf>
    <xf numFmtId="4" fontId="4" fillId="0" borderId="28" xfId="0" applyNumberFormat="1" applyFont="1" applyFill="1" applyBorder="1" applyAlignment="1">
      <alignment vertical="center"/>
    </xf>
    <xf numFmtId="4" fontId="4" fillId="0" borderId="65" xfId="0" applyNumberFormat="1" applyFont="1" applyFill="1" applyBorder="1" applyAlignment="1">
      <alignment horizontal="center" vertical="center"/>
    </xf>
    <xf numFmtId="49" fontId="4" fillId="0" borderId="66" xfId="0" applyNumberFormat="1" applyFont="1" applyFill="1" applyBorder="1" applyAlignment="1">
      <alignment horizontal="center" vertical="center"/>
    </xf>
    <xf numFmtId="49" fontId="4" fillId="0" borderId="67"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0" fontId="100" fillId="0" borderId="0" xfId="0" applyFont="1" applyFill="1" applyBorder="1" applyAlignment="1">
      <alignment vertical="center" wrapText="1"/>
    </xf>
    <xf numFmtId="3" fontId="1" fillId="0" borderId="0" xfId="0" applyNumberFormat="1" applyFont="1" applyBorder="1" applyAlignment="1">
      <alignment horizontal="right" vertical="center"/>
    </xf>
    <xf numFmtId="0" fontId="100" fillId="0" borderId="0" xfId="0" applyFont="1" applyAlignment="1">
      <alignment vertical="center"/>
    </xf>
    <xf numFmtId="0" fontId="101" fillId="0" borderId="0" xfId="0" applyFont="1" applyAlignment="1">
      <alignment horizontal="right" vertical="center"/>
    </xf>
    <xf numFmtId="0" fontId="11" fillId="0" borderId="0" xfId="0" applyFont="1" applyFill="1" applyAlignment="1">
      <alignment vertical="center"/>
    </xf>
    <xf numFmtId="0" fontId="10" fillId="0" borderId="55" xfId="0" applyFont="1" applyFill="1" applyBorder="1" applyAlignment="1">
      <alignment vertical="center"/>
    </xf>
    <xf numFmtId="4" fontId="10" fillId="0" borderId="68" xfId="49" applyNumberFormat="1" applyFont="1" applyFill="1" applyBorder="1" applyAlignment="1">
      <alignment vertical="center"/>
    </xf>
    <xf numFmtId="1" fontId="10" fillId="0" borderId="0" xfId="56" applyNumberFormat="1" applyFont="1" applyFill="1" applyBorder="1" applyAlignment="1">
      <alignment horizontal="right" vertical="center" wrapText="1"/>
      <protection/>
    </xf>
    <xf numFmtId="1" fontId="4" fillId="0" borderId="0" xfId="56" applyNumberFormat="1" applyFont="1" applyFill="1" applyBorder="1" applyAlignment="1">
      <alignment horizontal="right" vertical="center" wrapText="1"/>
      <protection/>
    </xf>
    <xf numFmtId="4" fontId="0" fillId="0" borderId="0" xfId="0" applyNumberFormat="1" applyFont="1" applyFill="1" applyBorder="1" applyAlignment="1">
      <alignment/>
    </xf>
    <xf numFmtId="4" fontId="4" fillId="0" borderId="30" xfId="0" applyNumberFormat="1" applyFont="1" applyFill="1" applyBorder="1" applyAlignment="1">
      <alignment vertical="center"/>
    </xf>
    <xf numFmtId="49" fontId="0" fillId="0" borderId="29" xfId="0" applyNumberFormat="1" applyFont="1" applyFill="1" applyBorder="1" applyAlignment="1">
      <alignment horizontal="center" vertical="center"/>
    </xf>
    <xf numFmtId="3" fontId="0" fillId="0" borderId="48" xfId="0" applyNumberFormat="1" applyFont="1" applyFill="1" applyBorder="1" applyAlignment="1">
      <alignment horizontal="center" vertical="center"/>
    </xf>
    <xf numFmtId="4" fontId="10" fillId="0" borderId="31" xfId="0" applyNumberFormat="1" applyFont="1" applyFill="1" applyBorder="1" applyAlignment="1">
      <alignment horizontal="right" vertical="center"/>
    </xf>
    <xf numFmtId="4" fontId="10" fillId="0" borderId="30" xfId="0" applyNumberFormat="1" applyFont="1" applyFill="1" applyBorder="1" applyAlignment="1">
      <alignment horizontal="right" vertical="center"/>
    </xf>
    <xf numFmtId="4" fontId="10" fillId="0" borderId="35" xfId="0" applyNumberFormat="1" applyFont="1" applyFill="1" applyBorder="1" applyAlignment="1">
      <alignment horizontal="right" vertical="center"/>
    </xf>
    <xf numFmtId="4" fontId="1" fillId="0" borderId="20"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34" fillId="0" borderId="0" xfId="0" applyFont="1" applyFill="1" applyBorder="1" applyAlignment="1">
      <alignment vertical="center"/>
    </xf>
    <xf numFmtId="0" fontId="20" fillId="0" borderId="0" xfId="0" applyFont="1" applyFill="1" applyBorder="1" applyAlignment="1">
      <alignment vertical="center"/>
    </xf>
    <xf numFmtId="0" fontId="35" fillId="0" borderId="50" xfId="0" applyFont="1" applyFill="1" applyBorder="1" applyAlignment="1">
      <alignment vertical="center"/>
    </xf>
    <xf numFmtId="0" fontId="35" fillId="0" borderId="47" xfId="0" applyFont="1" applyFill="1" applyBorder="1" applyAlignment="1">
      <alignment vertical="center"/>
    </xf>
    <xf numFmtId="0" fontId="1" fillId="0" borderId="39" xfId="0" applyFont="1" applyBorder="1" applyAlignment="1">
      <alignment horizontal="center" vertical="center"/>
    </xf>
    <xf numFmtId="0" fontId="1" fillId="0" borderId="15" xfId="0" applyFont="1" applyFill="1" applyBorder="1" applyAlignment="1" applyProtection="1">
      <alignment horizontal="center"/>
      <protection/>
    </xf>
    <xf numFmtId="0" fontId="20" fillId="0" borderId="15" xfId="0" applyFont="1" applyFill="1" applyBorder="1" applyAlignment="1">
      <alignment horizontal="center"/>
    </xf>
    <xf numFmtId="0" fontId="1" fillId="0" borderId="0" xfId="0" applyFont="1" applyFill="1" applyBorder="1" applyAlignment="1" applyProtection="1">
      <alignment horizontal="center"/>
      <protection/>
    </xf>
    <xf numFmtId="0" fontId="20" fillId="0" borderId="0" xfId="0" applyFont="1" applyFill="1" applyBorder="1" applyAlignment="1">
      <alignment horizontal="center"/>
    </xf>
    <xf numFmtId="0" fontId="0" fillId="0" borderId="18" xfId="0" applyFill="1" applyBorder="1" applyAlignment="1">
      <alignment/>
    </xf>
    <xf numFmtId="0" fontId="37" fillId="0" borderId="67" xfId="0" applyFont="1" applyFill="1" applyBorder="1" applyAlignment="1" applyProtection="1">
      <alignment horizontal="left" indent="2"/>
      <protection/>
    </xf>
    <xf numFmtId="0" fontId="37" fillId="0" borderId="49" xfId="0" applyFont="1" applyFill="1" applyBorder="1" applyAlignment="1" applyProtection="1">
      <alignment horizontal="left" indent="2"/>
      <protection/>
    </xf>
    <xf numFmtId="0" fontId="37" fillId="0" borderId="69" xfId="0" applyFont="1" applyFill="1" applyBorder="1" applyAlignment="1" applyProtection="1">
      <alignment horizontal="left" indent="2"/>
      <protection/>
    </xf>
    <xf numFmtId="0" fontId="8" fillId="0" borderId="50" xfId="0" applyFont="1" applyFill="1" applyBorder="1" applyAlignment="1" applyProtection="1">
      <alignment horizontal="left" indent="2"/>
      <protection/>
    </xf>
    <xf numFmtId="0" fontId="37" fillId="0" borderId="47" xfId="0" applyFont="1" applyFill="1" applyBorder="1" applyAlignment="1" applyProtection="1">
      <alignment horizontal="left" indent="2"/>
      <protection/>
    </xf>
    <xf numFmtId="0" fontId="37" fillId="0" borderId="56" xfId="0" applyFont="1" applyFill="1" applyBorder="1" applyAlignment="1" applyProtection="1">
      <alignment horizontal="left" indent="2"/>
      <protection/>
    </xf>
    <xf numFmtId="4" fontId="0" fillId="0" borderId="47" xfId="0" applyNumberFormat="1" applyFill="1" applyBorder="1" applyAlignment="1" applyProtection="1">
      <alignment/>
      <protection/>
    </xf>
    <xf numFmtId="0" fontId="0" fillId="0" borderId="47" xfId="0" applyFill="1" applyBorder="1" applyAlignment="1" applyProtection="1">
      <alignment horizontal="center"/>
      <protection locked="0"/>
    </xf>
    <xf numFmtId="4" fontId="0" fillId="0" borderId="56" xfId="0" applyNumberFormat="1" applyFill="1" applyBorder="1" applyAlignment="1" applyProtection="1">
      <alignment/>
      <protection/>
    </xf>
    <xf numFmtId="0" fontId="0" fillId="0" borderId="50" xfId="0" applyFill="1" applyBorder="1" applyAlignment="1" applyProtection="1">
      <alignment horizontal="center"/>
      <protection/>
    </xf>
    <xf numFmtId="0" fontId="32" fillId="0" borderId="68" xfId="0" applyFont="1" applyFill="1" applyBorder="1" applyAlignment="1" applyProtection="1">
      <alignment horizontal="center"/>
      <protection locked="0"/>
    </xf>
    <xf numFmtId="4" fontId="32" fillId="0" borderId="55" xfId="0" applyNumberFormat="1" applyFont="1" applyFill="1" applyBorder="1" applyAlignment="1" applyProtection="1">
      <alignment/>
      <protection/>
    </xf>
    <xf numFmtId="4" fontId="32" fillId="0" borderId="56" xfId="0" applyNumberFormat="1" applyFont="1" applyFill="1" applyBorder="1" applyAlignment="1" applyProtection="1">
      <alignment/>
      <protection/>
    </xf>
    <xf numFmtId="0" fontId="37" fillId="0" borderId="19" xfId="0" applyFont="1" applyFill="1" applyBorder="1" applyAlignment="1" applyProtection="1">
      <alignment horizontal="left" indent="2"/>
      <protection/>
    </xf>
    <xf numFmtId="0" fontId="37" fillId="0" borderId="20" xfId="0" applyFont="1" applyFill="1" applyBorder="1" applyAlignment="1" applyProtection="1">
      <alignment horizontal="left" indent="2"/>
      <protection/>
    </xf>
    <xf numFmtId="0" fontId="37" fillId="0" borderId="22" xfId="0" applyFont="1" applyFill="1" applyBorder="1" applyAlignment="1" applyProtection="1">
      <alignment horizontal="left" indent="2"/>
      <protection/>
    </xf>
    <xf numFmtId="1" fontId="0" fillId="0" borderId="0" xfId="0" applyNumberFormat="1" applyFill="1" applyBorder="1" applyAlignment="1" applyProtection="1">
      <alignment horizontal="center"/>
      <protection locked="0"/>
    </xf>
    <xf numFmtId="4" fontId="2" fillId="0" borderId="70" xfId="0" applyNumberFormat="1" applyFont="1" applyFill="1" applyBorder="1" applyAlignment="1" applyProtection="1">
      <alignment/>
      <protection/>
    </xf>
    <xf numFmtId="4" fontId="2" fillId="0" borderId="71" xfId="0" applyNumberFormat="1" applyFont="1" applyFill="1" applyBorder="1" applyAlignment="1" applyProtection="1">
      <alignment/>
      <protection/>
    </xf>
    <xf numFmtId="0" fontId="10" fillId="0" borderId="20" xfId="0" applyFont="1" applyBorder="1" applyAlignment="1">
      <alignment/>
    </xf>
    <xf numFmtId="0" fontId="4" fillId="0" borderId="51" xfId="0" applyFont="1" applyFill="1" applyBorder="1" applyAlignment="1">
      <alignment vertical="center"/>
    </xf>
    <xf numFmtId="10" fontId="4" fillId="0" borderId="0" xfId="58" applyNumberFormat="1" applyFont="1" applyFill="1" applyBorder="1" applyAlignment="1">
      <alignment vertical="center"/>
    </xf>
    <xf numFmtId="181" fontId="4" fillId="0" borderId="0" xfId="49" applyFont="1" applyFill="1" applyBorder="1" applyAlignment="1">
      <alignment horizontal="right" vertical="center"/>
    </xf>
    <xf numFmtId="4" fontId="10" fillId="0" borderId="68" xfId="0" applyNumberFormat="1" applyFont="1" applyFill="1" applyBorder="1" applyAlignment="1">
      <alignment horizontal="right" vertical="center"/>
    </xf>
    <xf numFmtId="0" fontId="11" fillId="0" borderId="18" xfId="0" applyFont="1" applyFill="1" applyBorder="1" applyAlignment="1">
      <alignment horizontal="center" vertical="center" wrapText="1"/>
    </xf>
    <xf numFmtId="4" fontId="10" fillId="0" borderId="72" xfId="0" applyNumberFormat="1" applyFont="1" applyFill="1" applyBorder="1" applyAlignment="1">
      <alignment vertical="center"/>
    </xf>
    <xf numFmtId="0" fontId="0" fillId="0" borderId="16" xfId="0" applyFont="1" applyFill="1" applyBorder="1" applyAlignment="1">
      <alignment vertical="center"/>
    </xf>
    <xf numFmtId="0" fontId="0" fillId="0" borderId="19" xfId="0" applyFont="1" applyFill="1" applyBorder="1" applyAlignment="1">
      <alignment vertical="center"/>
    </xf>
    <xf numFmtId="4" fontId="0" fillId="0" borderId="57" xfId="0" applyNumberFormat="1" applyFont="1" applyFill="1" applyBorder="1" applyAlignment="1">
      <alignment vertical="center"/>
    </xf>
    <xf numFmtId="0" fontId="0" fillId="0" borderId="49" xfId="0" applyFont="1" applyFill="1" applyBorder="1" applyAlignment="1">
      <alignment horizontal="center" vertical="center"/>
    </xf>
    <xf numFmtId="0" fontId="8" fillId="0" borderId="0" xfId="0" applyFont="1" applyBorder="1" applyAlignment="1">
      <alignment horizontal="left" vertical="center" wrapText="1" indent="1"/>
    </xf>
    <xf numFmtId="0" fontId="14" fillId="0" borderId="0" xfId="0" applyFont="1" applyAlignment="1">
      <alignment horizontal="right" vertical="top"/>
    </xf>
    <xf numFmtId="9" fontId="4" fillId="0" borderId="20" xfId="0" applyNumberFormat="1" applyFont="1" applyFill="1" applyBorder="1" applyAlignment="1" applyProtection="1">
      <alignment horizontal="center"/>
      <protection locked="0"/>
    </xf>
    <xf numFmtId="0" fontId="2" fillId="0" borderId="0" xfId="0" applyFont="1" applyAlignment="1" applyProtection="1">
      <alignment/>
      <protection/>
    </xf>
    <xf numFmtId="0" fontId="6" fillId="33" borderId="51" xfId="0" applyFont="1" applyFill="1" applyBorder="1" applyAlignment="1" applyProtection="1">
      <alignment horizontal="center" vertical="center" wrapText="1"/>
      <protection/>
    </xf>
    <xf numFmtId="0" fontId="1" fillId="33" borderId="51" xfId="0" applyFont="1" applyFill="1" applyBorder="1" applyAlignment="1" applyProtection="1">
      <alignment horizontal="center" vertical="center" wrapText="1"/>
      <protection/>
    </xf>
    <xf numFmtId="0" fontId="2" fillId="35" borderId="11" xfId="0" applyFont="1" applyFill="1" applyBorder="1" applyAlignment="1" applyProtection="1">
      <alignment/>
      <protection/>
    </xf>
    <xf numFmtId="0" fontId="2" fillId="35" borderId="73" xfId="0" applyFont="1" applyFill="1" applyBorder="1" applyAlignment="1" applyProtection="1">
      <alignment horizontal="center"/>
      <protection/>
    </xf>
    <xf numFmtId="0" fontId="2" fillId="35" borderId="74" xfId="0" applyFont="1" applyFill="1" applyBorder="1" applyAlignment="1" applyProtection="1">
      <alignment horizontal="center"/>
      <protection/>
    </xf>
    <xf numFmtId="49" fontId="10" fillId="0" borderId="0" xfId="0" applyNumberFormat="1" applyFont="1" applyAlignment="1">
      <alignment/>
    </xf>
    <xf numFmtId="0" fontId="0" fillId="0" borderId="48" xfId="0" applyBorder="1" applyAlignment="1" applyProtection="1">
      <alignment vertical="center"/>
      <protection/>
    </xf>
    <xf numFmtId="0" fontId="0" fillId="0" borderId="48" xfId="0" applyBorder="1" applyAlignment="1" applyProtection="1">
      <alignment horizontal="center" vertical="center"/>
      <protection/>
    </xf>
    <xf numFmtId="0" fontId="0" fillId="0" borderId="0" xfId="0" applyAlignment="1" applyProtection="1">
      <alignment vertical="center"/>
      <protection/>
    </xf>
    <xf numFmtId="49" fontId="10" fillId="0" borderId="0" xfId="0" applyNumberFormat="1" applyFont="1" applyAlignment="1">
      <alignment vertical="center"/>
    </xf>
    <xf numFmtId="0" fontId="1" fillId="36" borderId="17" xfId="0" applyFont="1" applyFill="1" applyBorder="1" applyAlignment="1" applyProtection="1">
      <alignment/>
      <protection/>
    </xf>
    <xf numFmtId="0" fontId="1" fillId="36" borderId="18" xfId="0" applyFont="1" applyFill="1" applyBorder="1" applyAlignment="1" applyProtection="1">
      <alignment/>
      <protection/>
    </xf>
    <xf numFmtId="0" fontId="1" fillId="36" borderId="59" xfId="0" applyFont="1" applyFill="1" applyBorder="1" applyAlignment="1" applyProtection="1">
      <alignment horizontal="center"/>
      <protection/>
    </xf>
    <xf numFmtId="0" fontId="10" fillId="0" borderId="0" xfId="0" applyFont="1" applyAlignment="1">
      <alignment horizontal="center"/>
    </xf>
    <xf numFmtId="0" fontId="1"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Alignment="1" applyProtection="1">
      <alignment vertical="center"/>
      <protection locked="0"/>
    </xf>
    <xf numFmtId="0" fontId="5" fillId="0" borderId="0" xfId="0" applyFont="1" applyAlignment="1">
      <alignment vertical="center"/>
    </xf>
    <xf numFmtId="0" fontId="17" fillId="0" borderId="0" xfId="0" applyFont="1" applyAlignment="1" applyProtection="1">
      <alignment/>
      <protection/>
    </xf>
    <xf numFmtId="0" fontId="0" fillId="0" borderId="0" xfId="0" applyBorder="1" applyAlignment="1" applyProtection="1">
      <alignment/>
      <protection locked="0"/>
    </xf>
    <xf numFmtId="14" fontId="1" fillId="0" borderId="0" xfId="0" applyNumberFormat="1" applyFont="1" applyAlignment="1" applyProtection="1">
      <alignment/>
      <protection/>
    </xf>
    <xf numFmtId="0" fontId="1" fillId="0" borderId="0" xfId="0" applyFont="1" applyFill="1" applyBorder="1" applyAlignment="1">
      <alignment vertical="center"/>
    </xf>
    <xf numFmtId="49" fontId="1" fillId="33" borderId="15" xfId="0" applyNumberFormat="1" applyFont="1" applyFill="1" applyBorder="1" applyAlignment="1">
      <alignment vertical="center"/>
    </xf>
    <xf numFmtId="0" fontId="4" fillId="0" borderId="48" xfId="0" applyFont="1" applyBorder="1" applyAlignment="1">
      <alignment vertical="center"/>
    </xf>
    <xf numFmtId="4" fontId="4" fillId="0" borderId="48" xfId="0" applyNumberFormat="1" applyFont="1" applyBorder="1" applyAlignment="1">
      <alignment horizontal="right" vertical="center" wrapText="1"/>
    </xf>
    <xf numFmtId="0" fontId="4" fillId="0" borderId="48" xfId="0" applyFont="1" applyBorder="1" applyAlignment="1">
      <alignment horizontal="right" vertical="center" wrapText="1"/>
    </xf>
    <xf numFmtId="0" fontId="4" fillId="0" borderId="48" xfId="0" applyFont="1" applyFill="1" applyBorder="1" applyAlignment="1">
      <alignment horizontal="right" vertical="center" wrapText="1"/>
    </xf>
    <xf numFmtId="4" fontId="10" fillId="0" borderId="0" xfId="0" applyNumberFormat="1" applyFont="1" applyBorder="1" applyAlignment="1">
      <alignment wrapText="1"/>
    </xf>
    <xf numFmtId="0" fontId="10" fillId="0" borderId="0" xfId="0" applyFont="1" applyBorder="1" applyAlignment="1">
      <alignment wrapText="1"/>
    </xf>
    <xf numFmtId="49" fontId="4" fillId="33" borderId="48" xfId="0" applyNumberFormat="1" applyFont="1" applyFill="1" applyBorder="1" applyAlignment="1">
      <alignment horizontal="center" vertical="center"/>
    </xf>
    <xf numFmtId="49" fontId="4" fillId="33" borderId="48" xfId="0" applyNumberFormat="1" applyFont="1" applyFill="1" applyBorder="1" applyAlignment="1">
      <alignment vertical="center"/>
    </xf>
    <xf numFmtId="0" fontId="4" fillId="0" borderId="0" xfId="0" applyFont="1" applyBorder="1" applyAlignment="1">
      <alignment horizontal="right"/>
    </xf>
    <xf numFmtId="0" fontId="4" fillId="0" borderId="0" xfId="0" applyFont="1" applyBorder="1" applyAlignment="1">
      <alignment/>
    </xf>
    <xf numFmtId="4" fontId="4" fillId="0" borderId="0" xfId="0" applyNumberFormat="1" applyFont="1" applyFill="1" applyAlignment="1">
      <alignment/>
    </xf>
    <xf numFmtId="4" fontId="4" fillId="0" borderId="0" xfId="0" applyNumberFormat="1" applyFont="1" applyBorder="1" applyAlignment="1">
      <alignment/>
    </xf>
    <xf numFmtId="4" fontId="4" fillId="0" borderId="0" xfId="0" applyNumberFormat="1" applyFont="1" applyFill="1" applyBorder="1" applyAlignment="1">
      <alignment/>
    </xf>
    <xf numFmtId="4" fontId="10" fillId="0" borderId="0" xfId="0" applyNumberFormat="1" applyFont="1" applyFill="1" applyBorder="1" applyAlignment="1">
      <alignment/>
    </xf>
    <xf numFmtId="4" fontId="10" fillId="0" borderId="0" xfId="0" applyNumberFormat="1" applyFont="1" applyBorder="1" applyAlignment="1">
      <alignment horizontal="right"/>
    </xf>
    <xf numFmtId="4" fontId="10" fillId="0" borderId="0" xfId="0" applyNumberFormat="1" applyFont="1" applyFill="1" applyBorder="1" applyAlignment="1">
      <alignment horizontal="right"/>
    </xf>
    <xf numFmtId="4" fontId="4" fillId="0" borderId="0" xfId="0" applyNumberFormat="1" applyFont="1" applyBorder="1" applyAlignment="1">
      <alignment horizontal="right"/>
    </xf>
    <xf numFmtId="4" fontId="4" fillId="0" borderId="0" xfId="0" applyNumberFormat="1" applyFont="1" applyFill="1" applyBorder="1" applyAlignment="1">
      <alignment horizontal="right"/>
    </xf>
    <xf numFmtId="49" fontId="4" fillId="0" borderId="0" xfId="0" applyNumberFormat="1" applyFont="1" applyBorder="1" applyAlignment="1">
      <alignment/>
    </xf>
    <xf numFmtId="14" fontId="10" fillId="0" borderId="0" xfId="0" applyNumberFormat="1" applyFont="1" applyAlignment="1">
      <alignment/>
    </xf>
    <xf numFmtId="0" fontId="14" fillId="0" borderId="0" xfId="0" applyFont="1" applyAlignment="1">
      <alignment/>
    </xf>
    <xf numFmtId="10" fontId="6" fillId="33" borderId="48" xfId="58" applyNumberFormat="1" applyFont="1" applyFill="1" applyBorder="1" applyAlignment="1">
      <alignment vertical="center"/>
    </xf>
    <xf numFmtId="10" fontId="14" fillId="0" borderId="0" xfId="58" applyNumberFormat="1" applyFont="1" applyAlignment="1">
      <alignment/>
    </xf>
    <xf numFmtId="49" fontId="4" fillId="33" borderId="48" xfId="0" applyNumberFormat="1" applyFont="1" applyFill="1" applyBorder="1" applyAlignment="1">
      <alignment horizontal="right" vertical="center"/>
    </xf>
    <xf numFmtId="4" fontId="4" fillId="33" borderId="48" xfId="0" applyNumberFormat="1" applyFont="1" applyFill="1" applyBorder="1" applyAlignment="1">
      <alignment horizontal="right" vertical="center"/>
    </xf>
    <xf numFmtId="0" fontId="0" fillId="0" borderId="55" xfId="0" applyFont="1" applyFill="1" applyBorder="1" applyAlignment="1">
      <alignment/>
    </xf>
    <xf numFmtId="0" fontId="10" fillId="0" borderId="68" xfId="0" applyFont="1" applyFill="1" applyBorder="1" applyAlignment="1">
      <alignment vertical="center"/>
    </xf>
    <xf numFmtId="0" fontId="0" fillId="0" borderId="0" xfId="0" applyAlignment="1">
      <alignment vertical="center" wrapText="1"/>
    </xf>
    <xf numFmtId="49" fontId="1" fillId="0" borderId="48" xfId="0" applyNumberFormat="1" applyFont="1" applyFill="1" applyBorder="1" applyAlignment="1">
      <alignment vertical="center" wrapText="1"/>
    </xf>
    <xf numFmtId="49" fontId="1" fillId="33" borderId="48" xfId="0" applyNumberFormat="1" applyFont="1" applyFill="1" applyBorder="1" applyAlignment="1">
      <alignment vertical="center" wrapText="1"/>
    </xf>
    <xf numFmtId="49" fontId="0" fillId="0" borderId="20" xfId="0" applyNumberFormat="1" applyBorder="1" applyAlignment="1">
      <alignment vertical="center" wrapText="1"/>
    </xf>
    <xf numFmtId="49" fontId="0" fillId="0" borderId="20" xfId="0" applyNumberFormat="1" applyBorder="1" applyAlignment="1">
      <alignment wrapText="1"/>
    </xf>
    <xf numFmtId="14" fontId="0" fillId="0" borderId="0" xfId="0" applyNumberFormat="1" applyAlignment="1">
      <alignment horizontal="left" vertical="center" wrapText="1"/>
    </xf>
    <xf numFmtId="4" fontId="0" fillId="0" borderId="0" xfId="0" applyNumberFormat="1" applyAlignment="1">
      <alignment vertical="center" wrapText="1"/>
    </xf>
    <xf numFmtId="4" fontId="4" fillId="0" borderId="0" xfId="56" applyNumberFormat="1" applyFont="1" applyFill="1" applyBorder="1" applyAlignment="1">
      <alignment horizontal="left" vertical="center" wrapText="1"/>
      <protection/>
    </xf>
    <xf numFmtId="181" fontId="10" fillId="0" borderId="0" xfId="49" applyFont="1" applyFill="1" applyAlignment="1">
      <alignment vertical="center"/>
    </xf>
    <xf numFmtId="0" fontId="10" fillId="0" borderId="0" xfId="0" applyFont="1" applyFill="1" applyAlignment="1">
      <alignment horizontal="left" vertical="center" indent="2"/>
    </xf>
    <xf numFmtId="0" fontId="10" fillId="0" borderId="67" xfId="0" applyFont="1" applyFill="1" applyBorder="1" applyAlignment="1">
      <alignment vertical="center"/>
    </xf>
    <xf numFmtId="0" fontId="11" fillId="0" borderId="49" xfId="0" applyFont="1" applyFill="1" applyBorder="1" applyAlignment="1">
      <alignment horizontal="center" vertical="center" wrapText="1"/>
    </xf>
    <xf numFmtId="49" fontId="0" fillId="0" borderId="49" xfId="0" applyNumberFormat="1" applyFont="1" applyFill="1" applyBorder="1" applyAlignment="1">
      <alignment horizontal="center" vertical="center"/>
    </xf>
    <xf numFmtId="4" fontId="0" fillId="0" borderId="49" xfId="0" applyNumberFormat="1" applyFont="1" applyFill="1" applyBorder="1" applyAlignment="1">
      <alignment vertical="center" wrapText="1"/>
    </xf>
    <xf numFmtId="49" fontId="10" fillId="0" borderId="0" xfId="0" applyNumberFormat="1" applyFont="1" applyBorder="1" applyAlignment="1">
      <alignment horizontal="center" vertical="center" wrapText="1"/>
    </xf>
    <xf numFmtId="0" fontId="0" fillId="0" borderId="48" xfId="0" applyFont="1" applyFill="1" applyBorder="1" applyAlignment="1">
      <alignment horizontal="center" vertical="center" wrapText="1"/>
    </xf>
    <xf numFmtId="0" fontId="14"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8"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0" xfId="0" applyFont="1" applyBorder="1" applyAlignment="1">
      <alignment horizontal="right" vertical="center"/>
    </xf>
    <xf numFmtId="0" fontId="2"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Border="1" applyAlignment="1">
      <alignment horizontal="left" vertical="center" wrapText="1"/>
    </xf>
    <xf numFmtId="0" fontId="14" fillId="0" borderId="0" xfId="0" applyFont="1" applyFill="1" applyAlignment="1">
      <alignment horizontal="left" vertical="center"/>
    </xf>
    <xf numFmtId="0" fontId="2" fillId="0" borderId="0" xfId="0" applyFont="1" applyFill="1" applyBorder="1" applyAlignment="1">
      <alignment horizontal="left" vertical="center"/>
    </xf>
    <xf numFmtId="0" fontId="8" fillId="0" borderId="0" xfId="0" applyFont="1" applyFill="1" applyBorder="1" applyAlignment="1">
      <alignment horizontal="left" vertical="center"/>
    </xf>
    <xf numFmtId="4" fontId="10" fillId="0" borderId="47" xfId="49" applyNumberFormat="1" applyFont="1" applyFill="1" applyBorder="1" applyAlignment="1">
      <alignment vertical="center"/>
    </xf>
    <xf numFmtId="0" fontId="14" fillId="0" borderId="15" xfId="0" applyFont="1" applyBorder="1" applyAlignment="1">
      <alignment horizontal="right" vertical="center"/>
    </xf>
    <xf numFmtId="0" fontId="6" fillId="0" borderId="0" xfId="0" applyFont="1" applyBorder="1" applyAlignment="1">
      <alignment horizontal="right" vertical="center"/>
    </xf>
    <xf numFmtId="0" fontId="3" fillId="0" borderId="0" xfId="0" applyFont="1" applyBorder="1" applyAlignment="1">
      <alignment vertical="center"/>
    </xf>
    <xf numFmtId="49" fontId="4" fillId="0" borderId="0" xfId="0" applyNumberFormat="1" applyFont="1" applyBorder="1" applyAlignment="1">
      <alignment horizontal="center" vertical="center"/>
    </xf>
    <xf numFmtId="4" fontId="4" fillId="0" borderId="0" xfId="0" applyNumberFormat="1" applyFont="1" applyBorder="1" applyAlignment="1">
      <alignment vertical="center"/>
    </xf>
    <xf numFmtId="49" fontId="0" fillId="9" borderId="57" xfId="0" applyNumberFormat="1" applyFill="1" applyBorder="1" applyAlignment="1">
      <alignment horizontal="right" vertical="center"/>
    </xf>
    <xf numFmtId="49" fontId="0" fillId="9" borderId="18" xfId="0" applyNumberFormat="1" applyFill="1" applyBorder="1" applyAlignment="1">
      <alignment horizontal="left" vertical="center" indent="1"/>
    </xf>
    <xf numFmtId="4" fontId="0" fillId="9" borderId="57" xfId="0" applyNumberFormat="1" applyFill="1" applyBorder="1" applyAlignment="1">
      <alignment vertical="center"/>
    </xf>
    <xf numFmtId="49" fontId="1" fillId="33" borderId="0" xfId="0" applyNumberFormat="1" applyFont="1" applyFill="1" applyBorder="1" applyAlignment="1">
      <alignment horizontal="right" vertical="center"/>
    </xf>
    <xf numFmtId="4" fontId="14" fillId="0" borderId="0" xfId="0" applyNumberFormat="1" applyFont="1" applyBorder="1" applyAlignment="1">
      <alignment horizontal="right" vertical="center"/>
    </xf>
    <xf numFmtId="0" fontId="39" fillId="9" borderId="0" xfId="0" applyFont="1" applyFill="1" applyBorder="1" applyAlignment="1">
      <alignment/>
    </xf>
    <xf numFmtId="49" fontId="0" fillId="0" borderId="0" xfId="0" applyNumberFormat="1" applyFill="1" applyBorder="1" applyAlignment="1">
      <alignment horizontal="left" vertical="center" wrapText="1" indent="1"/>
    </xf>
    <xf numFmtId="0" fontId="10" fillId="0" borderId="0" xfId="0" applyFont="1" applyBorder="1" applyAlignment="1">
      <alignment horizontal="right" vertical="center"/>
    </xf>
    <xf numFmtId="0" fontId="10" fillId="0" borderId="0" xfId="0" applyFont="1" applyBorder="1" applyAlignment="1">
      <alignment vertical="center"/>
    </xf>
    <xf numFmtId="49" fontId="1" fillId="33" borderId="28" xfId="0" applyNumberFormat="1" applyFont="1" applyFill="1" applyBorder="1" applyAlignment="1">
      <alignment vertical="center"/>
    </xf>
    <xf numFmtId="4" fontId="14"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vertical="center"/>
    </xf>
    <xf numFmtId="49" fontId="1" fillId="0" borderId="0" xfId="0" applyNumberFormat="1" applyFont="1" applyFill="1" applyBorder="1" applyAlignment="1">
      <alignment vertical="center"/>
    </xf>
    <xf numFmtId="0" fontId="11" fillId="9" borderId="0" xfId="0" applyFont="1" applyFill="1" applyBorder="1" applyAlignment="1">
      <alignment vertical="center"/>
    </xf>
    <xf numFmtId="4" fontId="1" fillId="33" borderId="0" xfId="0" applyNumberFormat="1" applyFont="1" applyFill="1" applyBorder="1" applyAlignment="1">
      <alignment horizontal="right" vertical="center"/>
    </xf>
    <xf numFmtId="4" fontId="27" fillId="13" borderId="11" xfId="0" applyNumberFormat="1" applyFont="1" applyFill="1" applyBorder="1" applyAlignment="1">
      <alignment horizontal="right" vertical="center"/>
    </xf>
    <xf numFmtId="4" fontId="1" fillId="33" borderId="34" xfId="0" applyNumberFormat="1" applyFont="1" applyFill="1" applyBorder="1" applyAlignment="1">
      <alignment horizontal="right" vertical="center"/>
    </xf>
    <xf numFmtId="4" fontId="1" fillId="12" borderId="53" xfId="0" applyNumberFormat="1" applyFont="1" applyFill="1" applyBorder="1" applyAlignment="1">
      <alignment horizontal="right" vertical="center"/>
    </xf>
    <xf numFmtId="4" fontId="1" fillId="0" borderId="34" xfId="0" applyNumberFormat="1" applyFont="1" applyBorder="1" applyAlignment="1">
      <alignment horizontal="right" vertical="center"/>
    </xf>
    <xf numFmtId="4" fontId="1" fillId="0" borderId="0" xfId="0" applyNumberFormat="1" applyFont="1" applyFill="1" applyBorder="1" applyAlignment="1">
      <alignment horizontal="right" vertical="center"/>
    </xf>
    <xf numFmtId="4" fontId="0" fillId="0" borderId="59" xfId="0" applyNumberFormat="1" applyFont="1" applyBorder="1" applyAlignment="1">
      <alignment horizontal="right" vertical="center"/>
    </xf>
    <xf numFmtId="4" fontId="1" fillId="0" borderId="25" xfId="0" applyNumberFormat="1" applyFont="1" applyBorder="1" applyAlignment="1">
      <alignment horizontal="right" vertical="center"/>
    </xf>
    <xf numFmtId="4" fontId="0" fillId="0" borderId="40" xfId="0" applyNumberFormat="1" applyBorder="1" applyAlignment="1">
      <alignment horizontal="right" vertical="center"/>
    </xf>
    <xf numFmtId="4" fontId="1" fillId="0" borderId="15" xfId="0" applyNumberFormat="1" applyFont="1" applyBorder="1" applyAlignment="1">
      <alignment horizontal="right" vertical="center"/>
    </xf>
    <xf numFmtId="4" fontId="0" fillId="0" borderId="25" xfId="0" applyNumberFormat="1" applyBorder="1" applyAlignment="1">
      <alignment horizontal="right" vertical="center"/>
    </xf>
    <xf numFmtId="4" fontId="1" fillId="33" borderId="25" xfId="0" applyNumberFormat="1" applyFont="1" applyFill="1" applyBorder="1" applyAlignment="1">
      <alignment horizontal="right" vertical="center"/>
    </xf>
    <xf numFmtId="4" fontId="0" fillId="0" borderId="25" xfId="0" applyNumberFormat="1" applyFont="1" applyFill="1" applyBorder="1" applyAlignment="1">
      <alignment horizontal="right" vertical="center"/>
    </xf>
    <xf numFmtId="4" fontId="0" fillId="0" borderId="40" xfId="0" applyNumberFormat="1" applyFont="1" applyFill="1" applyBorder="1" applyAlignment="1">
      <alignment horizontal="right" vertical="center"/>
    </xf>
    <xf numFmtId="4" fontId="0" fillId="0" borderId="59" xfId="0" applyNumberFormat="1" applyFont="1" applyFill="1" applyBorder="1" applyAlignment="1">
      <alignment horizontal="right" vertical="center"/>
    </xf>
    <xf numFmtId="4" fontId="0" fillId="0" borderId="22" xfId="0" applyNumberFormat="1" applyFont="1" applyFill="1" applyBorder="1" applyAlignment="1">
      <alignment horizontal="right" vertical="center"/>
    </xf>
    <xf numFmtId="4" fontId="0" fillId="0" borderId="34" xfId="0" applyNumberFormat="1" applyFont="1" applyFill="1" applyBorder="1" applyAlignment="1">
      <alignment horizontal="right" vertical="center"/>
    </xf>
    <xf numFmtId="4" fontId="1" fillId="0" borderId="25" xfId="0" applyNumberFormat="1" applyFont="1" applyFill="1" applyBorder="1" applyAlignment="1">
      <alignment horizontal="right" vertical="center"/>
    </xf>
    <xf numFmtId="4" fontId="1" fillId="0" borderId="62" xfId="0" applyNumberFormat="1" applyFont="1" applyFill="1" applyBorder="1" applyAlignment="1">
      <alignment horizontal="right" vertical="center"/>
    </xf>
    <xf numFmtId="4" fontId="32" fillId="33" borderId="40" xfId="0" applyNumberFormat="1" applyFont="1" applyFill="1" applyBorder="1" applyAlignment="1">
      <alignment horizontal="right" vertical="center"/>
    </xf>
    <xf numFmtId="4" fontId="32" fillId="33" borderId="25" xfId="0" applyNumberFormat="1" applyFont="1" applyFill="1" applyBorder="1" applyAlignment="1">
      <alignment horizontal="right" vertical="center"/>
    </xf>
    <xf numFmtId="4" fontId="0" fillId="0" borderId="25" xfId="0" applyNumberFormat="1" applyFont="1" applyBorder="1" applyAlignment="1">
      <alignment horizontal="right" vertical="center"/>
    </xf>
    <xf numFmtId="4" fontId="2" fillId="0" borderId="53" xfId="0" applyNumberFormat="1" applyFont="1" applyBorder="1" applyAlignment="1">
      <alignment horizontal="right" vertical="center"/>
    </xf>
    <xf numFmtId="4" fontId="1" fillId="0" borderId="0" xfId="0" applyNumberFormat="1" applyFont="1" applyAlignment="1">
      <alignment horizontal="right" vertical="center"/>
    </xf>
    <xf numFmtId="0" fontId="10" fillId="9" borderId="0" xfId="0" applyFont="1" applyFill="1" applyBorder="1" applyAlignment="1">
      <alignment horizontal="right" vertical="center"/>
    </xf>
    <xf numFmtId="0" fontId="10" fillId="0" borderId="0" xfId="0" applyFont="1" applyFill="1" applyBorder="1" applyAlignment="1">
      <alignment horizontal="right" vertical="center"/>
    </xf>
    <xf numFmtId="0" fontId="0" fillId="0" borderId="0" xfId="0" applyFont="1" applyFill="1" applyBorder="1" applyAlignment="1">
      <alignment vertical="center"/>
    </xf>
    <xf numFmtId="0" fontId="14" fillId="0" borderId="48" xfId="0" applyFont="1" applyFill="1" applyBorder="1" applyAlignment="1">
      <alignment horizontal="center" vertical="center" wrapText="1"/>
    </xf>
    <xf numFmtId="4" fontId="0" fillId="0" borderId="35" xfId="0" applyNumberFormat="1" applyBorder="1" applyAlignment="1">
      <alignment/>
    </xf>
    <xf numFmtId="0" fontId="10" fillId="0" borderId="0" xfId="0" applyFont="1" applyFill="1" applyBorder="1" applyAlignment="1">
      <alignment horizontal="center" vertical="top" wrapText="1"/>
    </xf>
    <xf numFmtId="4" fontId="10" fillId="37" borderId="31" xfId="0" applyNumberFormat="1" applyFont="1" applyFill="1" applyBorder="1" applyAlignment="1">
      <alignment vertical="center"/>
    </xf>
    <xf numFmtId="4" fontId="10" fillId="37" borderId="0" xfId="0" applyNumberFormat="1" applyFont="1" applyFill="1" applyBorder="1" applyAlignment="1">
      <alignment vertical="center"/>
    </xf>
    <xf numFmtId="4" fontId="1" fillId="37" borderId="28" xfId="0" applyNumberFormat="1" applyFont="1" applyFill="1" applyBorder="1" applyAlignment="1">
      <alignment vertical="center" wrapText="1"/>
    </xf>
    <xf numFmtId="0" fontId="0" fillId="37" borderId="28" xfId="0" applyFont="1" applyFill="1" applyBorder="1" applyAlignment="1">
      <alignment horizontal="center" vertical="center"/>
    </xf>
    <xf numFmtId="49" fontId="0" fillId="37" borderId="28" xfId="0" applyNumberFormat="1" applyFont="1" applyFill="1" applyBorder="1" applyAlignment="1">
      <alignment horizontal="center" vertical="center"/>
    </xf>
    <xf numFmtId="4" fontId="0" fillId="0" borderId="26" xfId="0" applyNumberFormat="1" applyFont="1" applyFill="1" applyBorder="1" applyAlignment="1">
      <alignment horizontal="left" vertical="center" wrapText="1" indent="2"/>
    </xf>
    <xf numFmtId="0" fontId="102" fillId="0" borderId="20" xfId="0" applyFont="1" applyBorder="1" applyAlignment="1">
      <alignment vertical="center" wrapText="1"/>
    </xf>
    <xf numFmtId="0" fontId="102" fillId="0" borderId="20" xfId="0" applyFont="1" applyBorder="1" applyAlignment="1">
      <alignment horizontal="left" vertical="center" wrapText="1" inden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102" fillId="0" borderId="0" xfId="0" applyFont="1" applyBorder="1" applyAlignment="1">
      <alignment horizontal="left" vertical="center" wrapText="1" indent="1"/>
    </xf>
    <xf numFmtId="4" fontId="0" fillId="0" borderId="27" xfId="0" applyNumberFormat="1" applyFont="1" applyFill="1" applyBorder="1" applyAlignment="1">
      <alignment vertical="center" wrapText="1"/>
    </xf>
    <xf numFmtId="4" fontId="0" fillId="0" borderId="29" xfId="0" applyNumberFormat="1" applyFont="1" applyFill="1" applyBorder="1" applyAlignment="1">
      <alignment horizontal="left" vertical="center" wrapText="1" indent="2"/>
    </xf>
    <xf numFmtId="4" fontId="0" fillId="0" borderId="21" xfId="0" applyNumberFormat="1" applyFont="1" applyFill="1" applyBorder="1" applyAlignment="1">
      <alignment horizontal="left" vertical="center" wrapText="1" indent="2"/>
    </xf>
    <xf numFmtId="0" fontId="0" fillId="37" borderId="20" xfId="0" applyFont="1" applyFill="1" applyBorder="1" applyAlignment="1">
      <alignment horizontal="center" vertical="center"/>
    </xf>
    <xf numFmtId="49" fontId="0" fillId="37" borderId="20" xfId="0" applyNumberFormat="1" applyFont="1" applyFill="1" applyBorder="1" applyAlignment="1">
      <alignment horizontal="center" vertical="center"/>
    </xf>
    <xf numFmtId="4" fontId="0" fillId="37" borderId="20" xfId="0" applyNumberFormat="1" applyFont="1" applyFill="1" applyBorder="1" applyAlignment="1">
      <alignment vertical="center"/>
    </xf>
    <xf numFmtId="4" fontId="1" fillId="0" borderId="2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0" fillId="0" borderId="48" xfId="0" applyNumberFormat="1" applyFont="1" applyFill="1" applyBorder="1" applyAlignment="1">
      <alignment vertical="center" wrapText="1"/>
    </xf>
    <xf numFmtId="4" fontId="10" fillId="0" borderId="28" xfId="0" applyNumberFormat="1" applyFont="1" applyFill="1" applyBorder="1" applyAlignment="1">
      <alignment vertical="center" wrapText="1"/>
    </xf>
    <xf numFmtId="4" fontId="10" fillId="0" borderId="26" xfId="0" applyNumberFormat="1" applyFont="1" applyFill="1" applyBorder="1" applyAlignment="1">
      <alignment vertical="center" wrapText="1"/>
    </xf>
    <xf numFmtId="0" fontId="4" fillId="0" borderId="39" xfId="0" applyFont="1" applyBorder="1" applyAlignment="1">
      <alignment vertical="top" wrapText="1"/>
    </xf>
    <xf numFmtId="4" fontId="10" fillId="38" borderId="52" xfId="49" applyNumberFormat="1" applyFont="1" applyFill="1" applyBorder="1" applyAlignment="1">
      <alignment vertical="center"/>
    </xf>
    <xf numFmtId="0" fontId="0" fillId="0" borderId="0" xfId="0" applyFont="1" applyFill="1" applyBorder="1" applyAlignment="1">
      <alignment/>
    </xf>
    <xf numFmtId="4" fontId="1" fillId="0" borderId="0" xfId="49" applyNumberFormat="1" applyFont="1" applyFill="1" applyBorder="1" applyAlignment="1">
      <alignment horizontal="right"/>
    </xf>
    <xf numFmtId="4" fontId="0" fillId="0" borderId="0" xfId="49" applyNumberFormat="1" applyFont="1" applyFill="1" applyBorder="1" applyAlignment="1">
      <alignment horizontal="right"/>
    </xf>
    <xf numFmtId="4" fontId="34" fillId="0" borderId="0" xfId="49" applyNumberFormat="1" applyFont="1" applyFill="1" applyBorder="1" applyAlignment="1">
      <alignment horizontal="right"/>
    </xf>
    <xf numFmtId="0" fontId="1" fillId="0" borderId="0" xfId="0" applyFont="1" applyFill="1" applyAlignment="1">
      <alignment horizontal="center"/>
    </xf>
    <xf numFmtId="4" fontId="1" fillId="0" borderId="0" xfId="49" applyNumberFormat="1" applyFont="1" applyFill="1" applyBorder="1" applyAlignment="1">
      <alignment/>
    </xf>
    <xf numFmtId="4" fontId="34" fillId="0" borderId="0" xfId="0" applyNumberFormat="1" applyFont="1" applyFill="1" applyAlignment="1">
      <alignment/>
    </xf>
    <xf numFmtId="0" fontId="11" fillId="0" borderId="0" xfId="0" applyFont="1" applyFill="1" applyBorder="1" applyAlignment="1">
      <alignment horizontal="center" vertical="center"/>
    </xf>
    <xf numFmtId="4" fontId="35" fillId="0" borderId="47" xfId="49" applyNumberFormat="1" applyFont="1" applyFill="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 fontId="10" fillId="0" borderId="0" xfId="0" applyNumberFormat="1" applyFont="1" applyBorder="1" applyAlignment="1">
      <alignment vertical="center"/>
    </xf>
    <xf numFmtId="0" fontId="5" fillId="0" borderId="0" xfId="0" applyFont="1" applyFill="1" applyBorder="1" applyAlignment="1">
      <alignment horizontal="center" wrapText="1"/>
    </xf>
    <xf numFmtId="10" fontId="1" fillId="0" borderId="0" xfId="58" applyNumberFormat="1" applyFont="1" applyFill="1" applyBorder="1" applyAlignment="1">
      <alignment horizontal="center" vertical="top" wrapText="1"/>
    </xf>
    <xf numFmtId="10" fontId="1" fillId="0" borderId="0" xfId="58" applyNumberFormat="1" applyFont="1" applyFill="1" applyBorder="1" applyAlignment="1">
      <alignment vertical="center" wrapText="1"/>
    </xf>
    <xf numFmtId="10" fontId="1" fillId="0" borderId="0" xfId="58" applyNumberFormat="1" applyFont="1" applyFill="1" applyBorder="1" applyAlignment="1">
      <alignment vertical="top" wrapText="1"/>
    </xf>
    <xf numFmtId="10" fontId="0" fillId="0" borderId="0" xfId="58" applyNumberFormat="1" applyFont="1" applyFill="1" applyBorder="1" applyAlignment="1" applyProtection="1">
      <alignment vertical="top" wrapText="1"/>
      <protection locked="0"/>
    </xf>
    <xf numFmtId="10" fontId="0" fillId="0" borderId="0" xfId="58" applyNumberFormat="1" applyFont="1" applyFill="1" applyBorder="1" applyAlignment="1">
      <alignment vertical="top" wrapText="1"/>
    </xf>
    <xf numFmtId="10" fontId="0" fillId="7" borderId="0" xfId="58" applyNumberFormat="1" applyFont="1" applyFill="1" applyBorder="1" applyAlignment="1" applyProtection="1">
      <alignment vertical="top" wrapText="1"/>
      <protection locked="0"/>
    </xf>
    <xf numFmtId="10" fontId="0" fillId="0" borderId="0" xfId="58" applyNumberFormat="1" applyFont="1" applyFill="1" applyBorder="1" applyAlignment="1" applyProtection="1">
      <alignment vertical="top" wrapText="1"/>
      <protection/>
    </xf>
    <xf numFmtId="205" fontId="0" fillId="0" borderId="0" xfId="58" applyNumberFormat="1" applyFont="1" applyFill="1" applyAlignment="1">
      <alignment/>
    </xf>
    <xf numFmtId="205" fontId="18" fillId="0" borderId="0" xfId="0" applyNumberFormat="1" applyFont="1" applyFill="1" applyAlignment="1">
      <alignment horizontal="center"/>
    </xf>
    <xf numFmtId="205" fontId="5" fillId="0" borderId="0" xfId="0" applyNumberFormat="1" applyFont="1" applyFill="1" applyBorder="1" applyAlignment="1">
      <alignment horizontal="center" wrapText="1"/>
    </xf>
    <xf numFmtId="205" fontId="5" fillId="0" borderId="0" xfId="0" applyNumberFormat="1" applyFont="1" applyFill="1" applyBorder="1" applyAlignment="1">
      <alignment horizontal="center"/>
    </xf>
    <xf numFmtId="205" fontId="1" fillId="0" borderId="11" xfId="58" applyNumberFormat="1" applyFont="1" applyFill="1" applyBorder="1" applyAlignment="1">
      <alignment horizontal="center" vertical="top" wrapText="1"/>
    </xf>
    <xf numFmtId="205" fontId="1" fillId="0" borderId="11" xfId="0" applyNumberFormat="1" applyFont="1" applyFill="1" applyBorder="1" applyAlignment="1">
      <alignment vertical="center" wrapText="1"/>
    </xf>
    <xf numFmtId="205" fontId="1" fillId="0" borderId="0" xfId="0" applyNumberFormat="1" applyFont="1" applyFill="1" applyAlignment="1">
      <alignment/>
    </xf>
    <xf numFmtId="10" fontId="103" fillId="0" borderId="0" xfId="58" applyNumberFormat="1" applyFont="1" applyFill="1" applyAlignment="1">
      <alignment/>
    </xf>
    <xf numFmtId="0" fontId="104" fillId="0" borderId="0" xfId="0" applyFont="1" applyFill="1" applyAlignment="1">
      <alignment horizontal="center"/>
    </xf>
    <xf numFmtId="0" fontId="105" fillId="0" borderId="0" xfId="0" applyFont="1" applyFill="1" applyBorder="1" applyAlignment="1">
      <alignment horizontal="center" wrapText="1"/>
    </xf>
    <xf numFmtId="0" fontId="105" fillId="0" borderId="0" xfId="0" applyFont="1" applyFill="1" applyBorder="1" applyAlignment="1">
      <alignment horizontal="center"/>
    </xf>
    <xf numFmtId="10" fontId="106" fillId="0" borderId="51" xfId="58" applyNumberFormat="1" applyFont="1" applyFill="1" applyBorder="1" applyAlignment="1">
      <alignment horizontal="center" vertical="top" wrapText="1"/>
    </xf>
    <xf numFmtId="4" fontId="106" fillId="0" borderId="11" xfId="0" applyNumberFormat="1" applyFont="1" applyFill="1" applyBorder="1" applyAlignment="1">
      <alignment vertical="center" wrapText="1"/>
    </xf>
    <xf numFmtId="4" fontId="106" fillId="0" borderId="11" xfId="0" applyNumberFormat="1" applyFont="1" applyFill="1" applyBorder="1" applyAlignment="1">
      <alignment vertical="top" wrapText="1"/>
    </xf>
    <xf numFmtId="4" fontId="103" fillId="0" borderId="11" xfId="0" applyNumberFormat="1" applyFont="1" applyFill="1" applyBorder="1" applyAlignment="1" applyProtection="1">
      <alignment vertical="top" wrapText="1"/>
      <protection locked="0"/>
    </xf>
    <xf numFmtId="4" fontId="103" fillId="0" borderId="11" xfId="0" applyNumberFormat="1" applyFont="1" applyFill="1" applyBorder="1" applyAlignment="1">
      <alignment vertical="top" wrapText="1"/>
    </xf>
    <xf numFmtId="4" fontId="103" fillId="7" borderId="11" xfId="0" applyNumberFormat="1" applyFont="1" applyFill="1" applyBorder="1" applyAlignment="1" applyProtection="1">
      <alignment vertical="top" wrapText="1"/>
      <protection locked="0"/>
    </xf>
    <xf numFmtId="4" fontId="103" fillId="0" borderId="11" xfId="0" applyNumberFormat="1" applyFont="1" applyFill="1" applyBorder="1" applyAlignment="1" applyProtection="1">
      <alignment vertical="top" wrapText="1"/>
      <protection/>
    </xf>
    <xf numFmtId="4" fontId="106" fillId="0" borderId="0" xfId="0" applyNumberFormat="1" applyFont="1" applyFill="1" applyAlignment="1">
      <alignment/>
    </xf>
    <xf numFmtId="4" fontId="103" fillId="0" borderId="12" xfId="0" applyNumberFormat="1" applyFont="1" applyBorder="1" applyAlignment="1">
      <alignment/>
    </xf>
    <xf numFmtId="4" fontId="103" fillId="0" borderId="10" xfId="0" applyNumberFormat="1" applyFont="1" applyBorder="1" applyAlignment="1">
      <alignment/>
    </xf>
    <xf numFmtId="4" fontId="103" fillId="0" borderId="13" xfId="0" applyNumberFormat="1" applyFont="1" applyBorder="1" applyAlignment="1">
      <alignment/>
    </xf>
    <xf numFmtId="205" fontId="1" fillId="0" borderId="10" xfId="0" applyNumberFormat="1" applyFont="1" applyBorder="1" applyAlignment="1">
      <alignment/>
    </xf>
    <xf numFmtId="205" fontId="1" fillId="0" borderId="13" xfId="0" applyNumberFormat="1" applyFont="1" applyBorder="1" applyAlignment="1">
      <alignment/>
    </xf>
    <xf numFmtId="205" fontId="0" fillId="0" borderId="12" xfId="0" applyNumberFormat="1" applyFont="1" applyBorder="1" applyAlignment="1">
      <alignment/>
    </xf>
    <xf numFmtId="205" fontId="0" fillId="0" borderId="10" xfId="0" applyNumberFormat="1" applyFont="1" applyBorder="1" applyAlignment="1">
      <alignment/>
    </xf>
    <xf numFmtId="205" fontId="0" fillId="0" borderId="13" xfId="0" applyNumberFormat="1" applyFont="1" applyBorder="1" applyAlignment="1">
      <alignment/>
    </xf>
    <xf numFmtId="4" fontId="106" fillId="0" borderId="16" xfId="0" applyNumberFormat="1" applyFont="1" applyBorder="1" applyAlignment="1">
      <alignment/>
    </xf>
    <xf numFmtId="4" fontId="106" fillId="0" borderId="17" xfId="0" applyNumberFormat="1" applyFont="1" applyBorder="1" applyAlignment="1">
      <alignment/>
    </xf>
    <xf numFmtId="205" fontId="4" fillId="0" borderId="12" xfId="58"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205" fontId="10" fillId="0" borderId="0" xfId="0" applyNumberFormat="1" applyFont="1" applyAlignment="1">
      <alignment vertical="center"/>
    </xf>
    <xf numFmtId="205" fontId="4" fillId="0" borderId="48" xfId="0" applyNumberFormat="1" applyFont="1" applyFill="1" applyBorder="1" applyAlignment="1">
      <alignment vertical="center"/>
    </xf>
    <xf numFmtId="205" fontId="4" fillId="33" borderId="48" xfId="0" applyNumberFormat="1" applyFont="1" applyFill="1" applyBorder="1" applyAlignment="1">
      <alignment vertical="center"/>
    </xf>
    <xf numFmtId="205" fontId="4" fillId="0" borderId="0" xfId="58" applyNumberFormat="1" applyFont="1" applyBorder="1" applyAlignment="1">
      <alignment horizontal="right" vertical="center"/>
    </xf>
    <xf numFmtId="0" fontId="107" fillId="0" borderId="0" xfId="0" applyFont="1" applyAlignment="1">
      <alignment vertical="center"/>
    </xf>
    <xf numFmtId="4" fontId="108" fillId="0" borderId="48" xfId="0" applyNumberFormat="1" applyFont="1" applyFill="1" applyBorder="1" applyAlignment="1">
      <alignment vertical="center"/>
    </xf>
    <xf numFmtId="4" fontId="108" fillId="33" borderId="48" xfId="0" applyNumberFormat="1" applyFont="1" applyFill="1" applyBorder="1" applyAlignment="1">
      <alignment vertical="center"/>
    </xf>
    <xf numFmtId="10" fontId="108" fillId="0" borderId="0" xfId="58" applyNumberFormat="1" applyFont="1" applyBorder="1" applyAlignment="1">
      <alignment horizontal="right" vertical="center"/>
    </xf>
    <xf numFmtId="205" fontId="0" fillId="0" borderId="30" xfId="0" applyNumberFormat="1" applyBorder="1" applyAlignment="1">
      <alignment/>
    </xf>
    <xf numFmtId="0" fontId="1" fillId="0" borderId="0" xfId="0" applyFont="1" applyBorder="1" applyAlignment="1">
      <alignment horizontal="left" vertical="center"/>
    </xf>
    <xf numFmtId="4" fontId="15" fillId="38" borderId="0" xfId="49" applyNumberFormat="1" applyFont="1" applyFill="1" applyBorder="1" applyAlignment="1">
      <alignment vertical="center"/>
    </xf>
    <xf numFmtId="4" fontId="0" fillId="0" borderId="0" xfId="0" applyNumberFormat="1" applyFill="1" applyBorder="1" applyAlignment="1">
      <alignment vertical="center"/>
    </xf>
    <xf numFmtId="4" fontId="10" fillId="38" borderId="47" xfId="49" applyNumberFormat="1" applyFont="1" applyFill="1" applyBorder="1" applyAlignment="1">
      <alignment vertical="center"/>
    </xf>
    <xf numFmtId="0" fontId="1" fillId="0" borderId="75" xfId="0" applyFont="1" applyBorder="1" applyAlignment="1">
      <alignment horizontal="right" vertical="center"/>
    </xf>
    <xf numFmtId="4" fontId="1" fillId="0" borderId="57" xfId="0" applyNumberFormat="1" applyFont="1" applyBorder="1" applyAlignment="1">
      <alignment horizontal="right" vertical="center"/>
    </xf>
    <xf numFmtId="4" fontId="1" fillId="0" borderId="58" xfId="0" applyNumberFormat="1" applyFont="1" applyBorder="1" applyAlignment="1">
      <alignment horizontal="right" vertical="center"/>
    </xf>
    <xf numFmtId="10" fontId="108" fillId="0" borderId="14" xfId="58" applyNumberFormat="1" applyFont="1" applyFill="1" applyBorder="1" applyAlignment="1">
      <alignment horizontal="center" vertical="center" wrapText="1"/>
    </xf>
    <xf numFmtId="205" fontId="1" fillId="0" borderId="11" xfId="0" applyNumberFormat="1" applyFont="1" applyBorder="1" applyAlignment="1">
      <alignment/>
    </xf>
    <xf numFmtId="205" fontId="0" fillId="0" borderId="0" xfId="0" applyNumberFormat="1" applyFont="1" applyAlignment="1">
      <alignment/>
    </xf>
    <xf numFmtId="4" fontId="0" fillId="0" borderId="0" xfId="0" applyNumberFormat="1" applyFill="1" applyAlignment="1">
      <alignment vertical="center"/>
    </xf>
    <xf numFmtId="10" fontId="4" fillId="0" borderId="0" xfId="58" applyNumberFormat="1" applyFont="1" applyFill="1" applyBorder="1" applyAlignment="1">
      <alignment horizontal="right" vertical="center"/>
    </xf>
    <xf numFmtId="10" fontId="4" fillId="0" borderId="48" xfId="58" applyNumberFormat="1" applyFont="1" applyBorder="1" applyAlignment="1">
      <alignment horizontal="right" vertical="center"/>
    </xf>
    <xf numFmtId="49" fontId="6" fillId="0" borderId="45" xfId="0" applyNumberFormat="1" applyFont="1" applyBorder="1" applyAlignment="1">
      <alignment horizontal="center" vertical="center"/>
    </xf>
    <xf numFmtId="49" fontId="1" fillId="0" borderId="76" xfId="0" applyNumberFormat="1" applyFont="1" applyBorder="1" applyAlignment="1">
      <alignment horizontal="center" vertical="center" wrapText="1"/>
    </xf>
    <xf numFmtId="0" fontId="6" fillId="39" borderId="77" xfId="0" applyFont="1" applyFill="1" applyBorder="1" applyAlignment="1">
      <alignment horizontal="right" vertical="center" wrapText="1"/>
    </xf>
    <xf numFmtId="0" fontId="6" fillId="39" borderId="43" xfId="0" applyFont="1" applyFill="1" applyBorder="1" applyAlignment="1">
      <alignment horizontal="right" vertical="center" wrapText="1"/>
    </xf>
    <xf numFmtId="49" fontId="1" fillId="0" borderId="29" xfId="0" applyNumberFormat="1" applyFont="1" applyBorder="1" applyAlignment="1">
      <alignment vertical="center"/>
    </xf>
    <xf numFmtId="49" fontId="1" fillId="0" borderId="0" xfId="0" applyNumberFormat="1" applyFont="1" applyBorder="1" applyAlignment="1">
      <alignment vertical="center" wrapText="1"/>
    </xf>
    <xf numFmtId="4" fontId="4" fillId="0" borderId="30" xfId="0" applyNumberFormat="1" applyFont="1" applyBorder="1" applyAlignment="1">
      <alignment vertical="center"/>
    </xf>
    <xf numFmtId="49" fontId="0" fillId="0" borderId="29" xfId="0" applyNumberFormat="1" applyFill="1" applyBorder="1" applyAlignment="1">
      <alignment vertical="center"/>
    </xf>
    <xf numFmtId="49" fontId="0" fillId="0" borderId="0" xfId="0" applyNumberFormat="1" applyFill="1" applyBorder="1" applyAlignment="1">
      <alignment vertical="center" wrapText="1"/>
    </xf>
    <xf numFmtId="4" fontId="10" fillId="0" borderId="30" xfId="0" applyNumberFormat="1" applyFont="1" applyBorder="1" applyAlignment="1">
      <alignment vertical="center"/>
    </xf>
    <xf numFmtId="4" fontId="0" fillId="0" borderId="30" xfId="0" applyNumberFormat="1" applyBorder="1" applyAlignment="1">
      <alignment vertical="center"/>
    </xf>
    <xf numFmtId="49" fontId="0" fillId="0" borderId="29" xfId="0" applyNumberFormat="1" applyFill="1" applyBorder="1" applyAlignment="1">
      <alignment/>
    </xf>
    <xf numFmtId="49" fontId="0" fillId="0" borderId="0" xfId="0" applyNumberFormat="1" applyFill="1" applyBorder="1" applyAlignment="1">
      <alignment wrapText="1"/>
    </xf>
    <xf numFmtId="49" fontId="0" fillId="0" borderId="29" xfId="0" applyNumberFormat="1" applyBorder="1" applyAlignment="1">
      <alignment vertical="center"/>
    </xf>
    <xf numFmtId="49" fontId="0" fillId="0" borderId="21" xfId="0" applyNumberFormat="1" applyBorder="1" applyAlignment="1">
      <alignment vertical="center"/>
    </xf>
    <xf numFmtId="4" fontId="10" fillId="0" borderId="35" xfId="0" applyNumberFormat="1" applyFont="1" applyBorder="1" applyAlignment="1">
      <alignment vertical="center"/>
    </xf>
    <xf numFmtId="0" fontId="109" fillId="39" borderId="45" xfId="0" applyFont="1" applyFill="1" applyBorder="1" applyAlignment="1">
      <alignment horizontal="right" vertical="center" wrapText="1"/>
    </xf>
    <xf numFmtId="205" fontId="6" fillId="39" borderId="43" xfId="0" applyNumberFormat="1" applyFont="1" applyFill="1" applyBorder="1" applyAlignment="1">
      <alignment horizontal="right" vertical="center" wrapText="1"/>
    </xf>
    <xf numFmtId="4" fontId="108" fillId="0" borderId="29" xfId="0" applyNumberFormat="1" applyFont="1" applyBorder="1" applyAlignment="1">
      <alignment vertical="center"/>
    </xf>
    <xf numFmtId="205" fontId="4" fillId="0" borderId="30" xfId="0" applyNumberFormat="1" applyFont="1" applyBorder="1" applyAlignment="1">
      <alignment vertical="center"/>
    </xf>
    <xf numFmtId="4" fontId="107" fillId="0" borderId="29" xfId="0" applyNumberFormat="1" applyFont="1" applyBorder="1" applyAlignment="1">
      <alignment vertical="center"/>
    </xf>
    <xf numFmtId="205" fontId="10" fillId="0" borderId="30" xfId="0" applyNumberFormat="1" applyFont="1" applyBorder="1" applyAlignment="1">
      <alignment vertical="center"/>
    </xf>
    <xf numFmtId="4" fontId="103" fillId="0" borderId="29" xfId="0" applyNumberFormat="1" applyFont="1" applyBorder="1" applyAlignment="1">
      <alignment vertical="center"/>
    </xf>
    <xf numFmtId="205" fontId="0" fillId="0" borderId="30" xfId="0" applyNumberFormat="1" applyBorder="1" applyAlignment="1">
      <alignment vertical="center"/>
    </xf>
    <xf numFmtId="4" fontId="103" fillId="0" borderId="29" xfId="0" applyNumberFormat="1" applyFont="1" applyBorder="1" applyAlignment="1">
      <alignment/>
    </xf>
    <xf numFmtId="4" fontId="107" fillId="0" borderId="21" xfId="0" applyNumberFormat="1" applyFont="1" applyBorder="1" applyAlignment="1">
      <alignment vertical="center"/>
    </xf>
    <xf numFmtId="205" fontId="10" fillId="0" borderId="35" xfId="0" applyNumberFormat="1" applyFont="1" applyBorder="1" applyAlignment="1">
      <alignment vertical="center"/>
    </xf>
    <xf numFmtId="49" fontId="1" fillId="0" borderId="27" xfId="0" applyNumberFormat="1" applyFont="1" applyBorder="1" applyAlignment="1">
      <alignment vertical="center"/>
    </xf>
    <xf numFmtId="49" fontId="1" fillId="0" borderId="28" xfId="0" applyNumberFormat="1" applyFont="1" applyBorder="1" applyAlignment="1">
      <alignment vertical="center" wrapText="1"/>
    </xf>
    <xf numFmtId="4" fontId="4" fillId="0" borderId="31" xfId="0" applyNumberFormat="1" applyFont="1" applyBorder="1" applyAlignment="1">
      <alignment vertical="center"/>
    </xf>
    <xf numFmtId="49" fontId="0" fillId="0" borderId="29" xfId="0" applyNumberFormat="1" applyBorder="1" applyAlignment="1">
      <alignment/>
    </xf>
    <xf numFmtId="49" fontId="0" fillId="0" borderId="0" xfId="0" applyNumberFormat="1" applyBorder="1" applyAlignment="1">
      <alignment wrapText="1"/>
    </xf>
    <xf numFmtId="4" fontId="10" fillId="0" borderId="30" xfId="0" applyNumberFormat="1" applyFont="1" applyBorder="1" applyAlignment="1">
      <alignment/>
    </xf>
    <xf numFmtId="4" fontId="108" fillId="0" borderId="27" xfId="0" applyNumberFormat="1" applyFont="1" applyBorder="1" applyAlignment="1">
      <alignment vertical="center"/>
    </xf>
    <xf numFmtId="205" fontId="4" fillId="0" borderId="31" xfId="0" applyNumberFormat="1" applyFont="1" applyBorder="1" applyAlignment="1">
      <alignment vertical="center"/>
    </xf>
    <xf numFmtId="4" fontId="107" fillId="0" borderId="29" xfId="0" applyNumberFormat="1" applyFont="1" applyBorder="1" applyAlignment="1">
      <alignment/>
    </xf>
    <xf numFmtId="205" fontId="10" fillId="0" borderId="30" xfId="0" applyNumberFormat="1" applyFont="1" applyBorder="1" applyAlignment="1">
      <alignment/>
    </xf>
    <xf numFmtId="49" fontId="1" fillId="33" borderId="55" xfId="0" applyNumberFormat="1" applyFont="1" applyFill="1" applyBorder="1" applyAlignment="1">
      <alignment horizontal="center" vertical="center"/>
    </xf>
    <xf numFmtId="49" fontId="1" fillId="33" borderId="47" xfId="0" applyNumberFormat="1" applyFont="1" applyFill="1" applyBorder="1" applyAlignment="1">
      <alignment vertical="center" wrapText="1"/>
    </xf>
    <xf numFmtId="4" fontId="4" fillId="33" borderId="47" xfId="0" applyNumberFormat="1" applyFont="1" applyFill="1" applyBorder="1" applyAlignment="1">
      <alignment vertical="center"/>
    </xf>
    <xf numFmtId="4" fontId="4" fillId="33" borderId="68" xfId="0" applyNumberFormat="1" applyFont="1" applyFill="1" applyBorder="1" applyAlignment="1">
      <alignment vertical="center"/>
    </xf>
    <xf numFmtId="4" fontId="108" fillId="33" borderId="55" xfId="0" applyNumberFormat="1" applyFont="1" applyFill="1" applyBorder="1" applyAlignment="1">
      <alignment vertical="center"/>
    </xf>
    <xf numFmtId="205" fontId="4" fillId="33" borderId="68" xfId="0" applyNumberFormat="1" applyFont="1" applyFill="1" applyBorder="1" applyAlignment="1">
      <alignment vertical="center"/>
    </xf>
    <xf numFmtId="49" fontId="1" fillId="0" borderId="29" xfId="0" applyNumberFormat="1" applyFont="1" applyBorder="1" applyAlignment="1">
      <alignment/>
    </xf>
    <xf numFmtId="49" fontId="1" fillId="0" borderId="0" xfId="0" applyNumberFormat="1" applyFont="1" applyBorder="1" applyAlignment="1">
      <alignment wrapText="1"/>
    </xf>
    <xf numFmtId="49" fontId="0" fillId="0" borderId="21" xfId="0" applyNumberFormat="1" applyBorder="1" applyAlignment="1">
      <alignment/>
    </xf>
    <xf numFmtId="4" fontId="103" fillId="0" borderId="21" xfId="0" applyNumberFormat="1" applyFont="1" applyBorder="1" applyAlignment="1">
      <alignment/>
    </xf>
    <xf numFmtId="205" fontId="0" fillId="0" borderId="35" xfId="0" applyNumberFormat="1" applyBorder="1" applyAlignment="1">
      <alignment/>
    </xf>
    <xf numFmtId="4" fontId="103" fillId="0" borderId="21" xfId="0" applyNumberFormat="1" applyFont="1" applyBorder="1" applyAlignment="1">
      <alignment vertical="center"/>
    </xf>
    <xf numFmtId="205" fontId="0" fillId="0" borderId="35" xfId="0" applyNumberFormat="1" applyBorder="1" applyAlignment="1">
      <alignment vertical="center"/>
    </xf>
    <xf numFmtId="4" fontId="4" fillId="0" borderId="30" xfId="0" applyNumberFormat="1" applyFont="1" applyBorder="1" applyAlignment="1">
      <alignment/>
    </xf>
    <xf numFmtId="0" fontId="0" fillId="0" borderId="0" xfId="0" applyBorder="1" applyAlignment="1">
      <alignment wrapText="1"/>
    </xf>
    <xf numFmtId="0" fontId="10" fillId="0" borderId="30" xfId="0" applyFont="1" applyBorder="1" applyAlignment="1">
      <alignment/>
    </xf>
    <xf numFmtId="0" fontId="0" fillId="0" borderId="20" xfId="0" applyBorder="1" applyAlignment="1">
      <alignment vertical="center" wrapText="1"/>
    </xf>
    <xf numFmtId="4" fontId="108" fillId="0" borderId="29" xfId="0" applyNumberFormat="1" applyFont="1" applyBorder="1" applyAlignment="1">
      <alignment/>
    </xf>
    <xf numFmtId="205" fontId="4" fillId="0" borderId="30" xfId="0" applyNumberFormat="1" applyFont="1" applyBorder="1" applyAlignment="1">
      <alignment/>
    </xf>
    <xf numFmtId="0" fontId="107" fillId="0" borderId="29" xfId="0" applyFont="1" applyBorder="1" applyAlignment="1">
      <alignment/>
    </xf>
    <xf numFmtId="10" fontId="108" fillId="0" borderId="21" xfId="58" applyNumberFormat="1" applyFont="1" applyBorder="1" applyAlignment="1">
      <alignment horizontal="right" vertical="center"/>
    </xf>
    <xf numFmtId="205" fontId="4" fillId="0" borderId="35" xfId="58" applyNumberFormat="1" applyFont="1" applyBorder="1" applyAlignment="1">
      <alignment horizontal="right" vertical="center"/>
    </xf>
    <xf numFmtId="4" fontId="1" fillId="0" borderId="40" xfId="0" applyNumberFormat="1" applyFont="1" applyBorder="1" applyAlignment="1">
      <alignment vertical="center"/>
    </xf>
    <xf numFmtId="4" fontId="0" fillId="0" borderId="57" xfId="0" applyNumberFormat="1" applyFill="1" applyBorder="1" applyAlignment="1">
      <alignment vertical="center"/>
    </xf>
    <xf numFmtId="0" fontId="14" fillId="0" borderId="12" xfId="0" applyFont="1" applyBorder="1" applyAlignment="1">
      <alignment horizontal="right" vertical="center"/>
    </xf>
    <xf numFmtId="0" fontId="6" fillId="0" borderId="10" xfId="0" applyFont="1" applyBorder="1" applyAlignment="1">
      <alignment horizontal="right" vertical="center"/>
    </xf>
    <xf numFmtId="0" fontId="1" fillId="0" borderId="10" xfId="0" applyFont="1" applyBorder="1" applyAlignment="1">
      <alignment vertical="center"/>
    </xf>
    <xf numFmtId="0" fontId="6" fillId="0" borderId="13" xfId="0" applyFont="1" applyBorder="1" applyAlignment="1">
      <alignment horizontal="right" vertical="center"/>
    </xf>
    <xf numFmtId="4" fontId="4" fillId="0" borderId="0" xfId="0" applyNumberFormat="1" applyFont="1" applyBorder="1" applyAlignment="1">
      <alignment horizontal="right" vertical="center"/>
    </xf>
    <xf numFmtId="0" fontId="1" fillId="13" borderId="14" xfId="0" applyFont="1" applyFill="1" applyBorder="1" applyAlignment="1">
      <alignment vertical="center"/>
    </xf>
    <xf numFmtId="49" fontId="1" fillId="13" borderId="61" xfId="0" applyNumberFormat="1" applyFont="1" applyFill="1" applyBorder="1" applyAlignment="1">
      <alignment horizontal="left" vertical="center"/>
    </xf>
    <xf numFmtId="0" fontId="1" fillId="0" borderId="15" xfId="0" applyFont="1" applyBorder="1" applyAlignment="1">
      <alignment vertical="center"/>
    </xf>
    <xf numFmtId="4" fontId="1" fillId="0" borderId="62" xfId="0" applyNumberFormat="1" applyFont="1" applyBorder="1" applyAlignment="1">
      <alignment vertical="center"/>
    </xf>
    <xf numFmtId="49" fontId="0" fillId="0" borderId="57" xfId="0" applyNumberFormat="1" applyBorder="1" applyAlignment="1">
      <alignment horizontal="right" vertical="center"/>
    </xf>
    <xf numFmtId="49" fontId="0" fillId="0" borderId="18" xfId="0" applyNumberFormat="1" applyBorder="1" applyAlignment="1">
      <alignment horizontal="left" vertical="center" indent="1"/>
    </xf>
    <xf numFmtId="4" fontId="0" fillId="0" borderId="57" xfId="0" applyNumberFormat="1" applyBorder="1" applyAlignment="1">
      <alignment vertical="center"/>
    </xf>
    <xf numFmtId="4" fontId="0" fillId="0" borderId="0" xfId="0" applyNumberFormat="1" applyFont="1" applyBorder="1" applyAlignment="1">
      <alignment horizontal="right" vertical="center"/>
    </xf>
    <xf numFmtId="0" fontId="0" fillId="0" borderId="0" xfId="0" applyFont="1" applyBorder="1" applyAlignment="1">
      <alignment vertical="center"/>
    </xf>
    <xf numFmtId="4" fontId="0"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0" fillId="0" borderId="0" xfId="0" applyNumberFormat="1" applyFill="1" applyBorder="1" applyAlignment="1">
      <alignment horizontal="right" vertical="center"/>
    </xf>
    <xf numFmtId="4" fontId="0" fillId="0" borderId="78" xfId="0" applyNumberFormat="1" applyBorder="1" applyAlignment="1">
      <alignment vertical="center"/>
    </xf>
    <xf numFmtId="4" fontId="14" fillId="0" borderId="12" xfId="0" applyNumberFormat="1" applyFont="1" applyBorder="1" applyAlignment="1">
      <alignment horizontal="right" vertical="center"/>
    </xf>
    <xf numFmtId="4" fontId="14" fillId="0" borderId="10" xfId="0" applyNumberFormat="1" applyFont="1" applyBorder="1" applyAlignment="1">
      <alignment horizontal="right" vertical="center"/>
    </xf>
    <xf numFmtId="4" fontId="14" fillId="0" borderId="13" xfId="0" applyNumberFormat="1" applyFont="1" applyBorder="1" applyAlignment="1">
      <alignment horizontal="right" vertical="center"/>
    </xf>
    <xf numFmtId="49" fontId="0" fillId="0" borderId="57" xfId="0" applyNumberFormat="1" applyBorder="1" applyAlignment="1">
      <alignment horizontal="left" vertical="center" wrapText="1" indent="1"/>
    </xf>
    <xf numFmtId="0" fontId="14" fillId="0" borderId="11" xfId="0" applyFont="1" applyBorder="1" applyAlignment="1">
      <alignment horizontal="right" vertical="center"/>
    </xf>
    <xf numFmtId="49" fontId="0" fillId="9" borderId="18" xfId="0" applyNumberFormat="1" applyFill="1" applyBorder="1" applyAlignment="1">
      <alignment horizontal="left" vertical="center" wrapText="1" indent="1"/>
    </xf>
    <xf numFmtId="4" fontId="0" fillId="0" borderId="18" xfId="0" applyNumberFormat="1" applyFill="1" applyBorder="1" applyAlignment="1">
      <alignment vertical="center"/>
    </xf>
    <xf numFmtId="4" fontId="0" fillId="0" borderId="29" xfId="0" applyNumberFormat="1" applyFont="1" applyFill="1" applyBorder="1" applyAlignment="1">
      <alignment horizontal="right" vertical="center"/>
    </xf>
    <xf numFmtId="4" fontId="0" fillId="0" borderId="78" xfId="0" applyNumberFormat="1" applyFont="1" applyFill="1" applyBorder="1" applyAlignment="1">
      <alignment horizontal="right" vertical="center"/>
    </xf>
    <xf numFmtId="0" fontId="14" fillId="0" borderId="10" xfId="0" applyFont="1" applyBorder="1" applyAlignment="1">
      <alignment horizontal="right" vertical="center"/>
    </xf>
    <xf numFmtId="0" fontId="14" fillId="0" borderId="13" xfId="0" applyFont="1" applyBorder="1" applyAlignment="1">
      <alignment horizontal="right" vertical="center"/>
    </xf>
    <xf numFmtId="0" fontId="1" fillId="34" borderId="51" xfId="0" applyFont="1" applyFill="1" applyBorder="1" applyAlignment="1">
      <alignment vertical="center"/>
    </xf>
    <xf numFmtId="49" fontId="1" fillId="34" borderId="54" xfId="0" applyNumberFormat="1" applyFont="1" applyFill="1" applyBorder="1" applyAlignment="1">
      <alignment horizontal="center" vertical="center"/>
    </xf>
    <xf numFmtId="0" fontId="1" fillId="34" borderId="54" xfId="0" applyFont="1" applyFill="1" applyBorder="1" applyAlignment="1">
      <alignment horizontal="left" vertical="center"/>
    </xf>
    <xf numFmtId="4" fontId="1" fillId="34" borderId="52" xfId="0" applyNumberFormat="1" applyFont="1" applyFill="1" applyBorder="1" applyAlignment="1">
      <alignment vertical="center"/>
    </xf>
    <xf numFmtId="4" fontId="1" fillId="34" borderId="52" xfId="0" applyNumberFormat="1" applyFont="1" applyFill="1" applyBorder="1" applyAlignment="1">
      <alignment horizontal="right" vertical="center"/>
    </xf>
    <xf numFmtId="4" fontId="1" fillId="34" borderId="53" xfId="0" applyNumberFormat="1" applyFont="1" applyFill="1" applyBorder="1" applyAlignment="1">
      <alignment horizontal="right" vertical="center"/>
    </xf>
    <xf numFmtId="4" fontId="0" fillId="9" borderId="57" xfId="0" applyNumberFormat="1" applyFill="1" applyBorder="1" applyAlignment="1">
      <alignment horizontal="right" vertical="center"/>
    </xf>
    <xf numFmtId="4" fontId="0" fillId="9" borderId="18" xfId="0" applyNumberFormat="1" applyFont="1" applyFill="1" applyBorder="1" applyAlignment="1">
      <alignment vertical="center"/>
    </xf>
    <xf numFmtId="4" fontId="0" fillId="9" borderId="78" xfId="0" applyNumberFormat="1" applyFont="1" applyFill="1" applyBorder="1" applyAlignment="1">
      <alignment horizontal="right" vertical="center"/>
    </xf>
    <xf numFmtId="4" fontId="6" fillId="0" borderId="10" xfId="0" applyNumberFormat="1" applyFont="1" applyFill="1" applyBorder="1" applyAlignment="1">
      <alignment horizontal="right" vertical="center"/>
    </xf>
    <xf numFmtId="4" fontId="6" fillId="0" borderId="13" xfId="0" applyNumberFormat="1" applyFont="1" applyFill="1" applyBorder="1" applyAlignment="1">
      <alignment horizontal="right" vertical="center"/>
    </xf>
    <xf numFmtId="0" fontId="1" fillId="11" borderId="14" xfId="0" applyFont="1" applyFill="1" applyBorder="1" applyAlignment="1">
      <alignment/>
    </xf>
    <xf numFmtId="49" fontId="1" fillId="11" borderId="61" xfId="0" applyNumberFormat="1" applyFont="1" applyFill="1" applyBorder="1" applyAlignment="1">
      <alignment horizontal="center"/>
    </xf>
    <xf numFmtId="4" fontId="1" fillId="0" borderId="61" xfId="0" applyNumberFormat="1" applyFont="1" applyBorder="1" applyAlignment="1">
      <alignment horizontal="right"/>
    </xf>
    <xf numFmtId="4" fontId="1" fillId="0" borderId="63" xfId="0" applyNumberFormat="1" applyFont="1" applyBorder="1" applyAlignment="1">
      <alignment horizontal="right"/>
    </xf>
    <xf numFmtId="4" fontId="0" fillId="0" borderId="29" xfId="0" applyNumberFormat="1" applyFont="1" applyBorder="1" applyAlignment="1">
      <alignment horizontal="right" vertical="center"/>
    </xf>
    <xf numFmtId="4" fontId="6" fillId="0" borderId="12" xfId="0" applyNumberFormat="1" applyFont="1" applyFill="1" applyBorder="1" applyAlignment="1">
      <alignment horizontal="right" vertical="center"/>
    </xf>
    <xf numFmtId="0" fontId="1" fillId="0" borderId="51" xfId="0" applyFont="1" applyBorder="1" applyAlignment="1">
      <alignment vertical="center"/>
    </xf>
    <xf numFmtId="49" fontId="1" fillId="0" borderId="54" xfId="0" applyNumberFormat="1" applyFont="1" applyBorder="1" applyAlignment="1">
      <alignment horizontal="center" vertical="center"/>
    </xf>
    <xf numFmtId="0" fontId="1" fillId="0" borderId="52" xfId="0" applyFont="1" applyBorder="1" applyAlignment="1">
      <alignment horizontal="left" vertical="center"/>
    </xf>
    <xf numFmtId="4" fontId="1" fillId="0" borderId="53" xfId="0" applyNumberFormat="1" applyFont="1" applyBorder="1" applyAlignment="1">
      <alignment vertical="center"/>
    </xf>
    <xf numFmtId="4" fontId="1" fillId="0" borderId="53" xfId="0" applyNumberFormat="1" applyFont="1" applyBorder="1" applyAlignment="1">
      <alignment horizontal="right" vertical="center"/>
    </xf>
    <xf numFmtId="0" fontId="14" fillId="0" borderId="52" xfId="0" applyFont="1" applyFill="1" applyBorder="1" applyAlignment="1">
      <alignment horizontal="right" vertical="center"/>
    </xf>
    <xf numFmtId="49" fontId="0" fillId="0" borderId="57" xfId="0" applyNumberFormat="1" applyFill="1" applyBorder="1" applyAlignment="1">
      <alignment horizontal="right" vertical="center"/>
    </xf>
    <xf numFmtId="49" fontId="0" fillId="0" borderId="18" xfId="0" applyNumberFormat="1" applyFill="1" applyBorder="1" applyAlignment="1">
      <alignment horizontal="left" vertical="center" wrapText="1" indent="1"/>
    </xf>
    <xf numFmtId="4" fontId="0" fillId="0" borderId="29" xfId="0" applyNumberFormat="1" applyBorder="1" applyAlignment="1">
      <alignment horizontal="right" vertical="center"/>
    </xf>
    <xf numFmtId="4" fontId="0" fillId="0" borderId="78" xfId="0" applyNumberFormat="1" applyFill="1" applyBorder="1" applyAlignment="1">
      <alignment horizontal="right" vertical="center"/>
    </xf>
    <xf numFmtId="0" fontId="14" fillId="0" borderId="10" xfId="0" applyFont="1" applyFill="1" applyBorder="1" applyAlignment="1">
      <alignment horizontal="right" vertical="center"/>
    </xf>
    <xf numFmtId="49" fontId="1" fillId="10" borderId="36"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6" fillId="0" borderId="12" xfId="0" applyFont="1" applyBorder="1" applyAlignment="1">
      <alignment horizontal="right" vertical="center"/>
    </xf>
    <xf numFmtId="4" fontId="0" fillId="0" borderId="57" xfId="0" applyNumberFormat="1" applyFill="1" applyBorder="1" applyAlignment="1">
      <alignment horizontal="right" vertical="center"/>
    </xf>
    <xf numFmtId="0" fontId="1" fillId="0" borderId="75" xfId="0" applyFont="1" applyBorder="1" applyAlignment="1">
      <alignment vertical="center"/>
    </xf>
    <xf numFmtId="49" fontId="0" fillId="0" borderId="72" xfId="0" applyNumberFormat="1" applyBorder="1" applyAlignment="1">
      <alignment horizontal="right" vertical="center" wrapText="1"/>
    </xf>
    <xf numFmtId="49" fontId="0" fillId="0" borderId="36" xfId="0" applyNumberFormat="1" applyBorder="1" applyAlignment="1">
      <alignment horizontal="right" vertical="center" wrapText="1"/>
    </xf>
    <xf numFmtId="49" fontId="0" fillId="0" borderId="61" xfId="0" applyNumberFormat="1" applyBorder="1" applyAlignment="1">
      <alignment horizontal="left" vertical="center" wrapText="1" indent="1"/>
    </xf>
    <xf numFmtId="4" fontId="0" fillId="0" borderId="61" xfId="0" applyNumberFormat="1" applyBorder="1" applyAlignment="1">
      <alignment vertical="center"/>
    </xf>
    <xf numFmtId="4" fontId="0" fillId="0" borderId="63" xfId="0" applyNumberFormat="1" applyBorder="1" applyAlignment="1">
      <alignment vertical="center"/>
    </xf>
    <xf numFmtId="49" fontId="0" fillId="0" borderId="18" xfId="0" applyNumberFormat="1" applyBorder="1" applyAlignment="1">
      <alignment horizontal="left" vertical="center" wrapText="1" indent="1"/>
    </xf>
    <xf numFmtId="49" fontId="0" fillId="0" borderId="61" xfId="0" applyNumberFormat="1" applyBorder="1" applyAlignment="1">
      <alignment horizontal="right" vertical="center"/>
    </xf>
    <xf numFmtId="49" fontId="0" fillId="0" borderId="15" xfId="0" applyNumberFormat="1" applyBorder="1" applyAlignment="1">
      <alignment horizontal="left" vertical="center" wrapText="1" indent="1"/>
    </xf>
    <xf numFmtId="0" fontId="10" fillId="0" borderId="18" xfId="0" applyFont="1" applyBorder="1" applyAlignment="1">
      <alignment vertical="center"/>
    </xf>
    <xf numFmtId="49" fontId="0" fillId="0" borderId="24" xfId="0" applyNumberFormat="1" applyFill="1" applyBorder="1" applyAlignment="1">
      <alignment horizontal="left" vertical="center" wrapText="1" indent="1"/>
    </xf>
    <xf numFmtId="49" fontId="0" fillId="0" borderId="30" xfId="0" applyNumberFormat="1" applyFill="1" applyBorder="1" applyAlignment="1">
      <alignment horizontal="right" vertical="center" wrapText="1"/>
    </xf>
    <xf numFmtId="0" fontId="10" fillId="0" borderId="15" xfId="0" applyFont="1" applyBorder="1" applyAlignment="1">
      <alignment vertical="center"/>
    </xf>
    <xf numFmtId="4" fontId="32" fillId="13" borderId="11" xfId="0" applyNumberFormat="1" applyFont="1" applyFill="1" applyBorder="1" applyAlignment="1">
      <alignment horizontal="right" vertical="center"/>
    </xf>
    <xf numFmtId="4" fontId="0" fillId="9" borderId="25"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25" xfId="0" applyFont="1" applyBorder="1" applyAlignment="1">
      <alignment horizontal="right" vertical="center"/>
    </xf>
    <xf numFmtId="0" fontId="10" fillId="0" borderId="18" xfId="0" applyFont="1" applyBorder="1" applyAlignment="1">
      <alignment horizontal="right" vertical="center"/>
    </xf>
    <xf numFmtId="4" fontId="1" fillId="0" borderId="59" xfId="0" applyNumberFormat="1" applyFont="1" applyBorder="1" applyAlignment="1">
      <alignment horizontal="right" vertical="center"/>
    </xf>
    <xf numFmtId="0" fontId="2" fillId="13" borderId="79" xfId="0" applyFont="1" applyFill="1" applyBorder="1" applyAlignment="1">
      <alignment horizontal="right" vertical="center"/>
    </xf>
    <xf numFmtId="4" fontId="0" fillId="9" borderId="78" xfId="0" applyNumberFormat="1" applyFill="1" applyBorder="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0" fontId="14" fillId="0" borderId="12" xfId="0" applyFont="1" applyFill="1" applyBorder="1" applyAlignment="1">
      <alignment horizontal="right" vertical="center"/>
    </xf>
    <xf numFmtId="49" fontId="4" fillId="33" borderId="80" xfId="0" applyNumberFormat="1" applyFont="1" applyFill="1" applyBorder="1" applyAlignment="1">
      <alignment horizontal="right" vertical="center"/>
    </xf>
    <xf numFmtId="49" fontId="4" fillId="33" borderId="54" xfId="0" applyNumberFormat="1" applyFont="1" applyFill="1" applyBorder="1" applyAlignment="1">
      <alignment vertical="center"/>
    </xf>
    <xf numFmtId="0" fontId="0" fillId="0" borderId="53" xfId="0" applyFont="1" applyBorder="1" applyAlignment="1">
      <alignment horizontal="right" vertical="center"/>
    </xf>
    <xf numFmtId="49" fontId="0" fillId="0" borderId="0" xfId="0" applyNumberFormat="1" applyBorder="1" applyAlignment="1">
      <alignment vertical="center"/>
    </xf>
    <xf numFmtId="0" fontId="26" fillId="13" borderId="51" xfId="0" applyFont="1" applyFill="1" applyBorder="1" applyAlignment="1">
      <alignment vertical="center"/>
    </xf>
    <xf numFmtId="49" fontId="27" fillId="13" borderId="52" xfId="0" applyNumberFormat="1" applyFont="1" applyFill="1" applyBorder="1" applyAlignment="1">
      <alignment horizontal="center" vertical="center"/>
    </xf>
    <xf numFmtId="0" fontId="27" fillId="13" borderId="53" xfId="0" applyFont="1" applyFill="1" applyBorder="1" applyAlignment="1">
      <alignment horizontal="center" vertical="center"/>
    </xf>
    <xf numFmtId="49" fontId="0" fillId="0" borderId="57" xfId="0" applyNumberFormat="1" applyFont="1" applyBorder="1" applyAlignment="1">
      <alignment horizontal="right" vertical="center"/>
    </xf>
    <xf numFmtId="0" fontId="10" fillId="0" borderId="57" xfId="0" applyFont="1" applyBorder="1" applyAlignment="1">
      <alignment horizontal="left" wrapText="1" indent="1"/>
    </xf>
    <xf numFmtId="4" fontId="0" fillId="0" borderId="58" xfId="0" applyNumberFormat="1" applyBorder="1" applyAlignment="1">
      <alignment vertical="center"/>
    </xf>
    <xf numFmtId="0" fontId="10" fillId="0" borderId="15" xfId="0" applyFont="1" applyBorder="1" applyAlignment="1">
      <alignment horizontal="right" vertical="center"/>
    </xf>
    <xf numFmtId="4" fontId="0" fillId="0" borderId="34" xfId="0" applyNumberFormat="1" applyFont="1" applyBorder="1" applyAlignment="1">
      <alignment horizontal="right" vertical="center"/>
    </xf>
    <xf numFmtId="0" fontId="6" fillId="0" borderId="14" xfId="0" applyFont="1" applyBorder="1" applyAlignment="1">
      <alignment vertical="center"/>
    </xf>
    <xf numFmtId="0" fontId="6" fillId="0" borderId="16" xfId="0" applyFont="1" applyBorder="1" applyAlignment="1">
      <alignment vertical="center"/>
    </xf>
    <xf numFmtId="4" fontId="1" fillId="9" borderId="25" xfId="0" applyNumberFormat="1" applyFont="1" applyFill="1" applyBorder="1" applyAlignment="1">
      <alignment horizontal="right" vertical="center"/>
    </xf>
    <xf numFmtId="49" fontId="1" fillId="33" borderId="61" xfId="0" applyNumberFormat="1" applyFont="1" applyFill="1" applyBorder="1" applyAlignment="1">
      <alignment vertical="center"/>
    </xf>
    <xf numFmtId="4" fontId="1" fillId="33" borderId="61" xfId="0" applyNumberFormat="1" applyFont="1" applyFill="1" applyBorder="1" applyAlignment="1">
      <alignment vertical="center"/>
    </xf>
    <xf numFmtId="4" fontId="1" fillId="33" borderId="63" xfId="0" applyNumberFormat="1" applyFont="1" applyFill="1" applyBorder="1" applyAlignment="1">
      <alignment vertical="center"/>
    </xf>
    <xf numFmtId="49" fontId="1" fillId="33" borderId="15" xfId="0" applyNumberFormat="1" applyFont="1" applyFill="1" applyBorder="1" applyAlignment="1">
      <alignment horizontal="right" vertical="center"/>
    </xf>
    <xf numFmtId="0" fontId="3" fillId="0" borderId="0" xfId="0" applyFont="1" applyFill="1" applyBorder="1" applyAlignment="1">
      <alignment vertical="center"/>
    </xf>
    <xf numFmtId="49" fontId="4" fillId="0" borderId="0" xfId="0" applyNumberFormat="1" applyFont="1" applyFill="1" applyBorder="1" applyAlignment="1">
      <alignment horizontal="center" vertical="center"/>
    </xf>
    <xf numFmtId="0" fontId="27" fillId="13" borderId="52" xfId="0" applyFont="1" applyFill="1" applyBorder="1" applyAlignment="1">
      <alignment horizontal="center" vertical="center"/>
    </xf>
    <xf numFmtId="4" fontId="27" fillId="13" borderId="52" xfId="0" applyNumberFormat="1" applyFont="1" applyFill="1" applyBorder="1" applyAlignment="1">
      <alignment horizontal="center" vertical="center"/>
    </xf>
    <xf numFmtId="4" fontId="27" fillId="13" borderId="52" xfId="0" applyNumberFormat="1" applyFont="1" applyFill="1" applyBorder="1" applyAlignment="1">
      <alignment horizontal="right" vertical="center"/>
    </xf>
    <xf numFmtId="4" fontId="32" fillId="13" borderId="53" xfId="0" applyNumberFormat="1" applyFont="1" applyFill="1" applyBorder="1" applyAlignment="1">
      <alignment horizontal="right" vertical="center"/>
    </xf>
    <xf numFmtId="0" fontId="1" fillId="0" borderId="61" xfId="0" applyFont="1" applyBorder="1" applyAlignment="1">
      <alignment vertical="center" wrapText="1"/>
    </xf>
    <xf numFmtId="4" fontId="0" fillId="0" borderId="59" xfId="0" applyNumberFormat="1" applyBorder="1" applyAlignment="1">
      <alignment horizontal="right" vertical="center"/>
    </xf>
    <xf numFmtId="4" fontId="0" fillId="0" borderId="58" xfId="0" applyNumberFormat="1" applyBorder="1" applyAlignment="1">
      <alignment horizontal="right" vertical="center"/>
    </xf>
    <xf numFmtId="4" fontId="0" fillId="0" borderId="78" xfId="0" applyNumberFormat="1" applyBorder="1" applyAlignment="1">
      <alignment horizontal="right" vertical="center"/>
    </xf>
    <xf numFmtId="49" fontId="0" fillId="0" borderId="18" xfId="0" applyNumberFormat="1" applyFont="1" applyBorder="1" applyAlignment="1">
      <alignment horizontal="left" indent="1"/>
    </xf>
    <xf numFmtId="49" fontId="1" fillId="33" borderId="61" xfId="0" applyNumberFormat="1" applyFont="1" applyFill="1" applyBorder="1" applyAlignment="1">
      <alignment horizontal="right" vertical="center"/>
    </xf>
    <xf numFmtId="4" fontId="1" fillId="33" borderId="63" xfId="0" applyNumberFormat="1" applyFont="1" applyFill="1" applyBorder="1" applyAlignment="1">
      <alignment horizontal="right" vertical="center"/>
    </xf>
    <xf numFmtId="4" fontId="0" fillId="9" borderId="78" xfId="0" applyNumberFormat="1" applyFill="1" applyBorder="1" applyAlignment="1">
      <alignment horizontal="right" vertical="center"/>
    </xf>
    <xf numFmtId="0" fontId="4" fillId="0" borderId="60" xfId="0" applyFont="1" applyBorder="1" applyAlignment="1">
      <alignment horizontal="center" vertical="center"/>
    </xf>
    <xf numFmtId="4" fontId="1" fillId="33" borderId="81" xfId="0" applyNumberFormat="1" applyFont="1" applyFill="1" applyBorder="1" applyAlignment="1">
      <alignment horizontal="right" vertical="center"/>
    </xf>
    <xf numFmtId="4" fontId="0" fillId="0" borderId="22" xfId="0" applyNumberFormat="1" applyFont="1" applyBorder="1" applyAlignment="1">
      <alignment horizontal="right" vertical="center"/>
    </xf>
    <xf numFmtId="49" fontId="1" fillId="33" borderId="0" xfId="0" applyNumberFormat="1" applyFont="1" applyFill="1" applyBorder="1" applyAlignment="1">
      <alignment/>
    </xf>
    <xf numFmtId="0" fontId="1" fillId="0" borderId="17" xfId="0" applyFont="1" applyFill="1" applyBorder="1" applyAlignment="1">
      <alignment vertical="center"/>
    </xf>
    <xf numFmtId="49" fontId="1" fillId="33" borderId="28" xfId="0" applyNumberFormat="1" applyFont="1" applyFill="1" applyBorder="1" applyAlignment="1">
      <alignment horizontal="right" vertical="center"/>
    </xf>
    <xf numFmtId="0" fontId="10" fillId="9" borderId="0" xfId="0" applyFont="1" applyFill="1" applyBorder="1" applyAlignment="1">
      <alignment horizontal="right"/>
    </xf>
    <xf numFmtId="0" fontId="10" fillId="0" borderId="20" xfId="0" applyFont="1" applyBorder="1" applyAlignment="1">
      <alignment horizontal="right"/>
    </xf>
    <xf numFmtId="0" fontId="6" fillId="0" borderId="16" xfId="0" applyFont="1" applyFill="1" applyBorder="1" applyAlignment="1">
      <alignment horizontal="right" vertical="center"/>
    </xf>
    <xf numFmtId="4" fontId="0" fillId="0" borderId="63" xfId="0" applyNumberFormat="1" applyBorder="1" applyAlignment="1">
      <alignment horizontal="right" vertical="center"/>
    </xf>
    <xf numFmtId="4" fontId="0" fillId="0" borderId="0" xfId="0" applyNumberFormat="1" applyFill="1" applyBorder="1" applyAlignment="1">
      <alignment horizontal="right" vertical="center"/>
    </xf>
    <xf numFmtId="49" fontId="0" fillId="0" borderId="0" xfId="0" applyNumberFormat="1" applyFont="1" applyFill="1" applyBorder="1" applyAlignment="1">
      <alignment horizontal="right" vertical="center"/>
    </xf>
    <xf numFmtId="0" fontId="1" fillId="19" borderId="14" xfId="0" applyFont="1" applyFill="1" applyBorder="1" applyAlignment="1">
      <alignment vertical="center"/>
    </xf>
    <xf numFmtId="49" fontId="1" fillId="19" borderId="61" xfId="0" applyNumberFormat="1" applyFont="1" applyFill="1" applyBorder="1" applyAlignment="1">
      <alignment horizontal="center" vertical="center"/>
    </xf>
    <xf numFmtId="0" fontId="1" fillId="0" borderId="15" xfId="0" applyFont="1" applyBorder="1" applyAlignment="1">
      <alignment horizontal="left" vertical="center" wrapText="1"/>
    </xf>
    <xf numFmtId="49" fontId="0" fillId="0" borderId="78" xfId="0" applyNumberFormat="1" applyFont="1" applyBorder="1" applyAlignment="1">
      <alignment horizontal="right"/>
    </xf>
    <xf numFmtId="49" fontId="0" fillId="0" borderId="57" xfId="0" applyNumberFormat="1" applyFont="1" applyBorder="1" applyAlignment="1">
      <alignment horizontal="left" indent="1"/>
    </xf>
    <xf numFmtId="4" fontId="0" fillId="0" borderId="57" xfId="0" applyNumberFormat="1" applyBorder="1" applyAlignment="1">
      <alignment horizontal="right" vertical="center"/>
    </xf>
    <xf numFmtId="4" fontId="0" fillId="0" borderId="58" xfId="0" applyNumberFormat="1" applyFont="1" applyFill="1" applyBorder="1" applyAlignment="1">
      <alignment horizontal="right" vertical="center"/>
    </xf>
    <xf numFmtId="4" fontId="1" fillId="0" borderId="14" xfId="0" applyNumberFormat="1" applyFont="1" applyBorder="1" applyAlignment="1">
      <alignment horizontal="right" vertical="center"/>
    </xf>
    <xf numFmtId="4" fontId="0" fillId="33" borderId="16" xfId="0" applyNumberFormat="1" applyFont="1" applyFill="1" applyBorder="1" applyAlignment="1">
      <alignment horizontal="right" vertical="center"/>
    </xf>
    <xf numFmtId="4" fontId="0" fillId="0" borderId="16" xfId="0" applyNumberFormat="1" applyFont="1" applyFill="1" applyBorder="1" applyAlignment="1">
      <alignment horizontal="right" vertical="center"/>
    </xf>
    <xf numFmtId="4" fontId="0" fillId="0" borderId="17" xfId="0" applyNumberFormat="1" applyFont="1" applyFill="1" applyBorder="1" applyAlignment="1">
      <alignment horizontal="right" vertical="center"/>
    </xf>
    <xf numFmtId="0" fontId="1" fillId="38" borderId="14" xfId="0" applyFont="1" applyFill="1" applyBorder="1" applyAlignment="1">
      <alignment vertical="center"/>
    </xf>
    <xf numFmtId="49" fontId="1" fillId="38" borderId="61" xfId="0" applyNumberFormat="1" applyFont="1" applyFill="1" applyBorder="1" applyAlignment="1">
      <alignment horizontal="center" vertical="center"/>
    </xf>
    <xf numFmtId="4" fontId="1" fillId="0" borderId="58" xfId="0" applyNumberFormat="1" applyFont="1" applyFill="1" applyBorder="1" applyAlignment="1">
      <alignment horizontal="right" vertical="center"/>
    </xf>
    <xf numFmtId="0" fontId="1" fillId="15" borderId="14" xfId="0" applyFont="1" applyFill="1" applyBorder="1" applyAlignment="1">
      <alignment vertical="center"/>
    </xf>
    <xf numFmtId="49" fontId="1" fillId="15" borderId="61" xfId="0" applyNumberFormat="1" applyFont="1" applyFill="1" applyBorder="1" applyAlignment="1">
      <alignment horizontal="center" vertical="center"/>
    </xf>
    <xf numFmtId="0" fontId="1" fillId="18" borderId="14" xfId="0" applyFont="1" applyFill="1" applyBorder="1" applyAlignment="1">
      <alignment vertical="center"/>
    </xf>
    <xf numFmtId="49" fontId="1" fillId="18" borderId="63" xfId="0" applyNumberFormat="1" applyFont="1" applyFill="1" applyBorder="1" applyAlignment="1">
      <alignment horizontal="center" vertical="center"/>
    </xf>
    <xf numFmtId="49" fontId="0" fillId="0" borderId="57" xfId="0" applyNumberFormat="1" applyBorder="1" applyAlignment="1">
      <alignment horizontal="right"/>
    </xf>
    <xf numFmtId="49" fontId="0" fillId="0" borderId="18" xfId="0" applyNumberFormat="1" applyFont="1" applyBorder="1" applyAlignment="1">
      <alignment/>
    </xf>
    <xf numFmtId="0" fontId="14" fillId="0" borderId="13" xfId="0" applyFont="1" applyFill="1" applyBorder="1" applyAlignment="1">
      <alignment horizontal="right" vertical="center"/>
    </xf>
    <xf numFmtId="0" fontId="14" fillId="0" borderId="11" xfId="0" applyFont="1" applyFill="1" applyBorder="1" applyAlignment="1">
      <alignment horizontal="right" vertical="center"/>
    </xf>
    <xf numFmtId="4" fontId="0" fillId="0" borderId="78" xfId="0" applyNumberFormat="1" applyFont="1" applyBorder="1" applyAlignment="1">
      <alignment horizontal="right" vertical="center"/>
    </xf>
    <xf numFmtId="4" fontId="0" fillId="0" borderId="61" xfId="0" applyNumberFormat="1" applyBorder="1" applyAlignment="1">
      <alignment horizontal="right" vertical="center"/>
    </xf>
    <xf numFmtId="4" fontId="0" fillId="0" borderId="63" xfId="0" applyNumberFormat="1" applyFont="1" applyBorder="1" applyAlignment="1">
      <alignment horizontal="right" vertical="center"/>
    </xf>
    <xf numFmtId="49" fontId="1" fillId="11" borderId="63" xfId="0" applyNumberFormat="1" applyFont="1" applyFill="1" applyBorder="1" applyAlignment="1">
      <alignment horizontal="center" vertical="center"/>
    </xf>
    <xf numFmtId="0" fontId="1" fillId="0" borderId="61" xfId="0" applyFont="1" applyFill="1" applyBorder="1" applyAlignment="1">
      <alignment horizontal="left" vertical="center" wrapText="1"/>
    </xf>
    <xf numFmtId="49" fontId="0" fillId="0" borderId="78" xfId="0" applyNumberFormat="1" applyBorder="1" applyAlignment="1">
      <alignment horizontal="right" vertical="center"/>
    </xf>
    <xf numFmtId="4" fontId="0" fillId="0" borderId="72" xfId="0" applyNumberFormat="1" applyBorder="1" applyAlignment="1">
      <alignment vertical="center"/>
    </xf>
    <xf numFmtId="4" fontId="0" fillId="0" borderId="18" xfId="0" applyNumberFormat="1" applyFont="1" applyFill="1" applyBorder="1" applyAlignment="1">
      <alignment horizontal="right" vertical="center"/>
    </xf>
    <xf numFmtId="0" fontId="1" fillId="0" borderId="15" xfId="0" applyFont="1" applyFill="1" applyBorder="1" applyAlignment="1">
      <alignment horizontal="left" vertical="center" wrapText="1"/>
    </xf>
    <xf numFmtId="4" fontId="1" fillId="0" borderId="61" xfId="0" applyNumberFormat="1" applyFont="1" applyFill="1" applyBorder="1" applyAlignment="1">
      <alignment horizontal="right" vertical="center"/>
    </xf>
    <xf numFmtId="4" fontId="1" fillId="0" borderId="78" xfId="0" applyNumberFormat="1" applyFont="1" applyFill="1" applyBorder="1" applyAlignment="1">
      <alignment horizontal="right" vertical="center"/>
    </xf>
    <xf numFmtId="4" fontId="0" fillId="0" borderId="72" xfId="0" applyNumberFormat="1" applyFont="1" applyFill="1" applyBorder="1" applyAlignment="1">
      <alignment vertical="center"/>
    </xf>
    <xf numFmtId="49" fontId="0" fillId="0" borderId="18" xfId="0" applyNumberFormat="1" applyFont="1" applyBorder="1" applyAlignment="1">
      <alignment/>
    </xf>
    <xf numFmtId="49" fontId="0" fillId="0" borderId="18" xfId="0" applyNumberFormat="1" applyFont="1" applyBorder="1" applyAlignment="1">
      <alignment wrapText="1"/>
    </xf>
    <xf numFmtId="4" fontId="0" fillId="0" borderId="57" xfId="0" applyNumberFormat="1" applyFont="1" applyBorder="1" applyAlignment="1">
      <alignment horizontal="right" vertical="center"/>
    </xf>
    <xf numFmtId="4" fontId="32" fillId="33" borderId="29" xfId="0" applyNumberFormat="1" applyFont="1" applyFill="1" applyBorder="1" applyAlignment="1">
      <alignment horizontal="right" vertical="center"/>
    </xf>
    <xf numFmtId="0" fontId="10" fillId="0" borderId="18" xfId="0" applyFont="1" applyBorder="1" applyAlignment="1">
      <alignment horizontal="right"/>
    </xf>
    <xf numFmtId="0" fontId="10" fillId="0" borderId="18" xfId="0" applyFont="1" applyBorder="1" applyAlignment="1">
      <alignment/>
    </xf>
    <xf numFmtId="4" fontId="0" fillId="0" borderId="78" xfId="0" applyNumberFormat="1" applyFont="1" applyFill="1" applyBorder="1" applyAlignment="1">
      <alignment vertical="center"/>
    </xf>
    <xf numFmtId="4" fontId="32" fillId="33" borderId="0" xfId="0" applyNumberFormat="1" applyFont="1" applyFill="1" applyBorder="1" applyAlignment="1">
      <alignment horizontal="right" vertical="center"/>
    </xf>
    <xf numFmtId="49" fontId="0" fillId="0" borderId="78" xfId="0" applyNumberFormat="1" applyFont="1" applyBorder="1" applyAlignment="1">
      <alignment horizontal="right" vertical="center"/>
    </xf>
    <xf numFmtId="49" fontId="0" fillId="0" borderId="57" xfId="0" applyNumberFormat="1" applyFont="1" applyBorder="1" applyAlignment="1">
      <alignment horizontal="left" vertical="center" wrapText="1" indent="1"/>
    </xf>
    <xf numFmtId="4" fontId="0" fillId="33" borderId="0" xfId="0" applyNumberFormat="1" applyFont="1" applyFill="1" applyBorder="1" applyAlignment="1">
      <alignment horizontal="right" vertical="center"/>
    </xf>
    <xf numFmtId="0" fontId="0" fillId="0" borderId="75" xfId="0" applyFont="1" applyBorder="1" applyAlignment="1">
      <alignment vertical="center"/>
    </xf>
    <xf numFmtId="4" fontId="1" fillId="0" borderId="34" xfId="0" applyNumberFormat="1" applyFont="1" applyFill="1" applyBorder="1" applyAlignment="1">
      <alignment horizontal="right" vertical="center"/>
    </xf>
    <xf numFmtId="49" fontId="1" fillId="34" borderId="63" xfId="0" applyNumberFormat="1" applyFont="1" applyFill="1" applyBorder="1" applyAlignment="1">
      <alignment horizontal="center" vertical="center"/>
    </xf>
    <xf numFmtId="0" fontId="1" fillId="0" borderId="63" xfId="0" applyFont="1" applyBorder="1" applyAlignment="1">
      <alignment horizontal="left" vertical="center"/>
    </xf>
    <xf numFmtId="4" fontId="1" fillId="0" borderId="63" xfId="0" applyNumberFormat="1" applyFont="1" applyFill="1" applyBorder="1" applyAlignment="1">
      <alignment vertical="center"/>
    </xf>
    <xf numFmtId="4" fontId="1" fillId="0" borderId="63" xfId="0" applyNumberFormat="1" applyFont="1" applyFill="1" applyBorder="1" applyAlignment="1">
      <alignment horizontal="right" vertical="center"/>
    </xf>
    <xf numFmtId="49" fontId="0" fillId="0" borderId="0" xfId="0" applyNumberFormat="1" applyBorder="1" applyAlignment="1">
      <alignment horizontal="right" vertical="center" wrapText="1"/>
    </xf>
    <xf numFmtId="4" fontId="1" fillId="33" borderId="0" xfId="0" applyNumberFormat="1" applyFont="1" applyFill="1" applyBorder="1" applyAlignment="1">
      <alignment vertical="center"/>
    </xf>
    <xf numFmtId="49" fontId="0" fillId="0" borderId="29" xfId="0" applyNumberFormat="1" applyBorder="1" applyAlignment="1">
      <alignment horizontal="left" vertical="center" wrapText="1" indent="1"/>
    </xf>
    <xf numFmtId="49" fontId="1" fillId="33" borderId="29" xfId="0" applyNumberFormat="1" applyFont="1" applyFill="1" applyBorder="1" applyAlignment="1">
      <alignment vertical="center"/>
    </xf>
    <xf numFmtId="0" fontId="1" fillId="0" borderId="39" xfId="0" applyFont="1" applyBorder="1" applyAlignment="1">
      <alignment horizontal="right" vertical="center"/>
    </xf>
    <xf numFmtId="0" fontId="1" fillId="0" borderId="60" xfId="0" applyFont="1" applyBorder="1" applyAlignment="1">
      <alignment horizontal="right" vertical="center"/>
    </xf>
    <xf numFmtId="0" fontId="0" fillId="0" borderId="34" xfId="0" applyFont="1" applyBorder="1" applyAlignment="1">
      <alignment horizontal="right" vertical="center"/>
    </xf>
    <xf numFmtId="0" fontId="1" fillId="0" borderId="14" xfId="0" applyFont="1" applyFill="1" applyBorder="1" applyAlignment="1">
      <alignment vertical="center"/>
    </xf>
    <xf numFmtId="49" fontId="0" fillId="0" borderId="15" xfId="0" applyNumberFormat="1" applyBorder="1" applyAlignment="1">
      <alignment horizontal="right" vertical="center"/>
    </xf>
    <xf numFmtId="4" fontId="0" fillId="0" borderId="15" xfId="0" applyNumberFormat="1" applyBorder="1" applyAlignment="1">
      <alignment vertical="center"/>
    </xf>
    <xf numFmtId="4" fontId="0" fillId="0" borderId="15" xfId="0" applyNumberFormat="1" applyBorder="1" applyAlignment="1">
      <alignment horizontal="right" vertical="center"/>
    </xf>
    <xf numFmtId="0" fontId="1" fillId="0" borderId="39" xfId="0" applyFont="1" applyBorder="1" applyAlignment="1">
      <alignment vertical="top" wrapText="1"/>
    </xf>
    <xf numFmtId="0" fontId="1" fillId="0" borderId="11" xfId="0" applyFont="1" applyFill="1" applyBorder="1" applyAlignment="1">
      <alignment horizontal="center" wrapText="1"/>
    </xf>
    <xf numFmtId="0" fontId="1" fillId="0" borderId="11" xfId="0" applyFont="1" applyFill="1" applyBorder="1" applyAlignment="1">
      <alignment wrapText="1"/>
    </xf>
    <xf numFmtId="4" fontId="1" fillId="0" borderId="11" xfId="0" applyNumberFormat="1" applyFont="1" applyFill="1" applyBorder="1" applyAlignment="1">
      <alignment wrapText="1"/>
    </xf>
    <xf numFmtId="10" fontId="1" fillId="0" borderId="11" xfId="58" applyNumberFormat="1" applyFont="1" applyFill="1" applyBorder="1" applyAlignment="1">
      <alignment wrapText="1"/>
    </xf>
    <xf numFmtId="10" fontId="1" fillId="0" borderId="0" xfId="58" applyNumberFormat="1" applyFont="1" applyFill="1" applyBorder="1" applyAlignment="1">
      <alignment wrapText="1"/>
    </xf>
    <xf numFmtId="4" fontId="106" fillId="0" borderId="11" xfId="0" applyNumberFormat="1" applyFont="1" applyFill="1" applyBorder="1" applyAlignment="1">
      <alignment wrapText="1"/>
    </xf>
    <xf numFmtId="205" fontId="1" fillId="0" borderId="11" xfId="0" applyNumberFormat="1" applyFont="1" applyFill="1" applyBorder="1" applyAlignment="1">
      <alignment wrapText="1"/>
    </xf>
    <xf numFmtId="0" fontId="0" fillId="0" borderId="0" xfId="0" applyFont="1" applyFill="1" applyAlignment="1">
      <alignment/>
    </xf>
    <xf numFmtId="0" fontId="14" fillId="0" borderId="0" xfId="0" applyFont="1" applyBorder="1" applyAlignment="1">
      <alignment horizontal="right" vertical="top"/>
    </xf>
    <xf numFmtId="0" fontId="101" fillId="0" borderId="0" xfId="0" applyFont="1" applyBorder="1" applyAlignment="1">
      <alignment horizontal="right" vertical="top"/>
    </xf>
    <xf numFmtId="0" fontId="14" fillId="0" borderId="0" xfId="0" applyFont="1" applyFill="1" applyAlignment="1">
      <alignment horizontal="right" vertical="top"/>
    </xf>
    <xf numFmtId="0" fontId="6" fillId="0" borderId="0" xfId="0" applyFont="1" applyBorder="1" applyAlignment="1">
      <alignment horizontal="right" vertical="top"/>
    </xf>
    <xf numFmtId="0" fontId="14" fillId="0" borderId="0" xfId="0" applyFont="1" applyFill="1" applyBorder="1" applyAlignment="1">
      <alignment horizontal="right" vertical="top"/>
    </xf>
    <xf numFmtId="4" fontId="6" fillId="0" borderId="0" xfId="0" applyNumberFormat="1" applyFont="1" applyFill="1" applyBorder="1" applyAlignment="1">
      <alignment horizontal="right" vertical="top"/>
    </xf>
    <xf numFmtId="4" fontId="14" fillId="0" borderId="0" xfId="0" applyNumberFormat="1" applyFont="1" applyBorder="1" applyAlignment="1">
      <alignment horizontal="right" vertical="top"/>
    </xf>
    <xf numFmtId="0" fontId="2" fillId="0" borderId="0" xfId="0" applyFont="1" applyBorder="1" applyAlignment="1">
      <alignment vertical="top"/>
    </xf>
    <xf numFmtId="0" fontId="8" fillId="0" borderId="0" xfId="0" applyFont="1" applyBorder="1" applyAlignment="1">
      <alignment vertical="center"/>
    </xf>
    <xf numFmtId="0" fontId="8" fillId="0" borderId="0" xfId="0" applyFont="1" applyBorder="1" applyAlignment="1">
      <alignment wrapText="1"/>
    </xf>
    <xf numFmtId="3" fontId="10" fillId="0" borderId="0" xfId="0" applyNumberFormat="1" applyFont="1" applyFill="1" applyBorder="1" applyAlignment="1">
      <alignment vertical="top"/>
    </xf>
    <xf numFmtId="14" fontId="8" fillId="0" borderId="0" xfId="0" applyNumberFormat="1" applyFont="1" applyAlignment="1">
      <alignment horizontal="right" vertical="center"/>
    </xf>
    <xf numFmtId="0" fontId="0" fillId="37" borderId="55" xfId="0" applyFont="1" applyFill="1" applyBorder="1" applyAlignment="1">
      <alignment horizontal="center" vertical="center"/>
    </xf>
    <xf numFmtId="49" fontId="0" fillId="37" borderId="47" xfId="0" applyNumberFormat="1" applyFont="1" applyFill="1" applyBorder="1" applyAlignment="1">
      <alignment horizontal="center" vertical="center"/>
    </xf>
    <xf numFmtId="4" fontId="1" fillId="37" borderId="47" xfId="0" applyNumberFormat="1" applyFont="1" applyFill="1" applyBorder="1" applyAlignment="1">
      <alignment vertical="center" wrapText="1"/>
    </xf>
    <xf numFmtId="49" fontId="0" fillId="0" borderId="68" xfId="0" applyNumberFormat="1" applyFont="1" applyFill="1" applyBorder="1" applyAlignment="1">
      <alignment horizontal="center" vertical="center"/>
    </xf>
    <xf numFmtId="0" fontId="0" fillId="37" borderId="47" xfId="0" applyFont="1" applyFill="1" applyBorder="1" applyAlignment="1">
      <alignment horizontal="center" vertical="center"/>
    </xf>
    <xf numFmtId="0" fontId="0" fillId="0" borderId="68" xfId="0" applyFont="1" applyFill="1" applyBorder="1" applyAlignment="1">
      <alignment horizontal="center" vertical="center"/>
    </xf>
    <xf numFmtId="49" fontId="0" fillId="0" borderId="5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37" borderId="0" xfId="0" applyFont="1" applyFill="1" applyBorder="1" applyAlignment="1">
      <alignment horizontal="center" vertical="center"/>
    </xf>
    <xf numFmtId="49" fontId="0" fillId="37" borderId="0" xfId="0" applyNumberFormat="1" applyFont="1" applyFill="1" applyBorder="1" applyAlignment="1">
      <alignment horizontal="center" vertical="center"/>
    </xf>
    <xf numFmtId="4" fontId="1" fillId="37" borderId="0" xfId="0" applyNumberFormat="1" applyFont="1" applyFill="1" applyBorder="1" applyAlignment="1">
      <alignment vertical="center" wrapText="1"/>
    </xf>
    <xf numFmtId="4" fontId="0" fillId="0" borderId="48" xfId="0" applyNumberFormat="1" applyFont="1" applyFill="1" applyBorder="1" applyAlignment="1">
      <alignment horizontal="left" vertical="center" wrapText="1" indent="2"/>
    </xf>
    <xf numFmtId="4" fontId="0" fillId="0" borderId="23" xfId="0" applyNumberFormat="1" applyFont="1" applyFill="1" applyBorder="1" applyAlignment="1">
      <alignment horizontal="left" vertical="center" wrapText="1" indent="2"/>
    </xf>
    <xf numFmtId="0" fontId="0" fillId="0" borderId="55" xfId="0" applyFont="1" applyFill="1" applyBorder="1" applyAlignment="1">
      <alignment horizontal="center" vertical="center"/>
    </xf>
    <xf numFmtId="4" fontId="1" fillId="0" borderId="68" xfId="0" applyNumberFormat="1" applyFont="1" applyFill="1" applyBorder="1" applyAlignment="1">
      <alignment vertical="center" wrapText="1"/>
    </xf>
    <xf numFmtId="0" fontId="0" fillId="0" borderId="82" xfId="0" applyFont="1" applyFill="1" applyBorder="1" applyAlignment="1">
      <alignment horizontal="center" vertical="center"/>
    </xf>
    <xf numFmtId="4" fontId="4" fillId="0" borderId="75" xfId="0" applyNumberFormat="1" applyFont="1" applyFill="1" applyBorder="1" applyAlignment="1">
      <alignment horizontal="center" vertical="center" textRotation="45" wrapText="1"/>
    </xf>
    <xf numFmtId="49" fontId="4" fillId="0" borderId="58" xfId="0" applyNumberFormat="1" applyFont="1" applyFill="1" applyBorder="1" applyAlignment="1">
      <alignment horizontal="center" vertical="center" textRotation="45" wrapText="1"/>
    </xf>
    <xf numFmtId="49" fontId="4" fillId="0" borderId="17" xfId="0" applyNumberFormat="1" applyFont="1" applyFill="1" applyBorder="1" applyAlignment="1">
      <alignment horizontal="center" vertical="center"/>
    </xf>
    <xf numFmtId="0" fontId="4" fillId="0" borderId="78" xfId="0" applyFont="1" applyFill="1" applyBorder="1" applyAlignment="1">
      <alignment horizontal="center" vertical="center"/>
    </xf>
    <xf numFmtId="4" fontId="10" fillId="0" borderId="66" xfId="0" applyNumberFormat="1" applyFont="1" applyFill="1" applyBorder="1" applyAlignment="1">
      <alignment vertical="center"/>
    </xf>
    <xf numFmtId="4" fontId="10" fillId="0" borderId="83" xfId="0" applyNumberFormat="1" applyFont="1" applyFill="1" applyBorder="1" applyAlignment="1">
      <alignment vertical="center"/>
    </xf>
    <xf numFmtId="4" fontId="4" fillId="37" borderId="56" xfId="0" applyNumberFormat="1" applyFont="1" applyFill="1" applyBorder="1" applyAlignment="1">
      <alignment vertical="center"/>
    </xf>
    <xf numFmtId="4" fontId="10" fillId="0" borderId="25" xfId="0" applyNumberFormat="1" applyFont="1" applyFill="1" applyBorder="1" applyAlignment="1">
      <alignment vertical="center"/>
    </xf>
    <xf numFmtId="4" fontId="36" fillId="0" borderId="38" xfId="0" applyNumberFormat="1" applyFont="1" applyFill="1" applyBorder="1" applyAlignment="1">
      <alignment vertical="center"/>
    </xf>
    <xf numFmtId="4" fontId="10" fillId="0" borderId="42" xfId="0" applyNumberFormat="1" applyFont="1" applyFill="1" applyBorder="1" applyAlignment="1">
      <alignment vertical="center"/>
    </xf>
    <xf numFmtId="4" fontId="10" fillId="0" borderId="40" xfId="0" applyNumberFormat="1" applyFont="1" applyFill="1" applyBorder="1" applyAlignment="1">
      <alignment vertical="center"/>
    </xf>
    <xf numFmtId="4" fontId="36" fillId="37" borderId="38" xfId="0" applyNumberFormat="1" applyFont="1" applyFill="1" applyBorder="1" applyAlignment="1">
      <alignment vertical="center"/>
    </xf>
    <xf numFmtId="4" fontId="4" fillId="37" borderId="81" xfId="0" applyNumberFormat="1" applyFont="1" applyFill="1" applyBorder="1" applyAlignment="1">
      <alignment vertical="center"/>
    </xf>
    <xf numFmtId="4" fontId="4" fillId="0" borderId="81" xfId="0" applyNumberFormat="1" applyFont="1" applyFill="1" applyBorder="1" applyAlignment="1">
      <alignment vertical="center"/>
    </xf>
    <xf numFmtId="4" fontId="4" fillId="0" borderId="22" xfId="0" applyNumberFormat="1" applyFont="1" applyFill="1" applyBorder="1" applyAlignment="1">
      <alignment vertical="center"/>
    </xf>
    <xf numFmtId="0" fontId="11" fillId="0" borderId="18" xfId="0" applyFont="1" applyFill="1" applyBorder="1" applyAlignment="1">
      <alignment vertical="center" wrapText="1"/>
    </xf>
    <xf numFmtId="0" fontId="0" fillId="37" borderId="84" xfId="0" applyFont="1" applyFill="1" applyBorder="1" applyAlignment="1">
      <alignment horizontal="center" vertical="center"/>
    </xf>
    <xf numFmtId="49" fontId="0" fillId="37" borderId="84" xfId="0" applyNumberFormat="1" applyFont="1" applyFill="1" applyBorder="1" applyAlignment="1">
      <alignment horizontal="center" vertical="center"/>
    </xf>
    <xf numFmtId="4" fontId="1" fillId="37" borderId="84" xfId="0" applyNumberFormat="1" applyFont="1" applyFill="1" applyBorder="1" applyAlignment="1">
      <alignment vertical="center" wrapText="1"/>
    </xf>
    <xf numFmtId="4" fontId="4" fillId="37" borderId="71" xfId="0" applyNumberFormat="1" applyFont="1" applyFill="1" applyBorder="1" applyAlignment="1">
      <alignment vertical="center"/>
    </xf>
    <xf numFmtId="4" fontId="10" fillId="0" borderId="56" xfId="0" applyNumberFormat="1" applyFont="1" applyFill="1" applyBorder="1" applyAlignment="1">
      <alignment vertical="center"/>
    </xf>
    <xf numFmtId="4" fontId="10" fillId="0" borderId="81" xfId="0" applyNumberFormat="1" applyFont="1" applyFill="1" applyBorder="1" applyAlignment="1">
      <alignment vertical="center"/>
    </xf>
    <xf numFmtId="4" fontId="10" fillId="37" borderId="22" xfId="0" applyNumberFormat="1" applyFont="1" applyFill="1" applyBorder="1" applyAlignment="1">
      <alignment vertical="center"/>
    </xf>
    <xf numFmtId="4" fontId="10" fillId="0" borderId="22" xfId="0" applyNumberFormat="1" applyFont="1" applyFill="1" applyBorder="1" applyAlignment="1">
      <alignment vertical="center"/>
    </xf>
    <xf numFmtId="4" fontId="36" fillId="0" borderId="83" xfId="0" applyNumberFormat="1" applyFont="1" applyFill="1" applyBorder="1" applyAlignment="1">
      <alignment vertical="center"/>
    </xf>
    <xf numFmtId="4" fontId="36" fillId="0" borderId="56" xfId="0" applyNumberFormat="1" applyFont="1" applyFill="1" applyBorder="1" applyAlignment="1">
      <alignment vertical="center"/>
    </xf>
    <xf numFmtId="49" fontId="10" fillId="0" borderId="64" xfId="0" applyNumberFormat="1" applyFont="1" applyFill="1" applyBorder="1" applyAlignment="1">
      <alignment horizontal="center" vertical="center"/>
    </xf>
    <xf numFmtId="183" fontId="10" fillId="0" borderId="64" xfId="49" applyNumberFormat="1" applyFont="1" applyFill="1" applyBorder="1" applyAlignment="1">
      <alignment vertical="center"/>
    </xf>
    <xf numFmtId="4" fontId="4" fillId="37" borderId="25" xfId="0" applyNumberFormat="1" applyFont="1" applyFill="1" applyBorder="1" applyAlignment="1">
      <alignment vertical="center"/>
    </xf>
    <xf numFmtId="0" fontId="9" fillId="0" borderId="22" xfId="0" applyFont="1" applyFill="1" applyBorder="1" applyAlignment="1">
      <alignment vertical="center"/>
    </xf>
    <xf numFmtId="0" fontId="9" fillId="0" borderId="25" xfId="0" applyFont="1" applyFill="1" applyBorder="1" applyAlignment="1">
      <alignment vertical="center"/>
    </xf>
    <xf numFmtId="0" fontId="0" fillId="0" borderId="17" xfId="0" applyFont="1" applyFill="1" applyBorder="1" applyAlignment="1">
      <alignment vertical="center"/>
    </xf>
    <xf numFmtId="4" fontId="10" fillId="0" borderId="72" xfId="0" applyNumberFormat="1" applyFont="1" applyFill="1" applyBorder="1" applyAlignment="1">
      <alignment horizontal="right" vertical="center"/>
    </xf>
    <xf numFmtId="4" fontId="0" fillId="0" borderId="15" xfId="0" applyNumberFormat="1" applyFont="1" applyFill="1" applyBorder="1" applyAlignment="1">
      <alignment vertical="center" wrapText="1"/>
    </xf>
    <xf numFmtId="4" fontId="10" fillId="0" borderId="36" xfId="0" applyNumberFormat="1" applyFont="1" applyFill="1" applyBorder="1" applyAlignment="1">
      <alignment horizontal="right" vertical="center"/>
    </xf>
    <xf numFmtId="4" fontId="10" fillId="0" borderId="69" xfId="0" applyNumberFormat="1" applyFont="1" applyFill="1" applyBorder="1" applyAlignment="1">
      <alignment vertical="center"/>
    </xf>
    <xf numFmtId="4" fontId="4" fillId="0" borderId="25" xfId="0" applyNumberFormat="1" applyFont="1" applyFill="1" applyBorder="1" applyAlignment="1">
      <alignment vertical="center"/>
    </xf>
    <xf numFmtId="0" fontId="100" fillId="0" borderId="53" xfId="0" applyFont="1" applyFill="1" applyBorder="1" applyAlignment="1">
      <alignment vertical="center" wrapText="1"/>
    </xf>
    <xf numFmtId="49" fontId="0" fillId="0" borderId="82" xfId="0" applyNumberFormat="1" applyFont="1" applyFill="1" applyBorder="1" applyAlignment="1">
      <alignment horizontal="center" vertical="center"/>
    </xf>
    <xf numFmtId="49" fontId="0" fillId="0" borderId="85" xfId="0" applyNumberFormat="1" applyFont="1" applyFill="1" applyBorder="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wrapText="1"/>
    </xf>
    <xf numFmtId="0" fontId="5" fillId="0" borderId="0" xfId="0" applyFont="1" applyFill="1" applyBorder="1" applyAlignment="1">
      <alignment horizontal="center" wrapText="1"/>
    </xf>
    <xf numFmtId="0" fontId="18" fillId="0" borderId="0" xfId="0" applyFont="1" applyFill="1" applyAlignment="1">
      <alignment horizontal="center"/>
    </xf>
    <xf numFmtId="0" fontId="5" fillId="0" borderId="18" xfId="0" applyFont="1" applyFill="1" applyBorder="1" applyAlignment="1">
      <alignment horizontal="center"/>
    </xf>
    <xf numFmtId="0" fontId="10" fillId="0" borderId="20" xfId="0" applyFont="1" applyFill="1" applyBorder="1" applyAlignment="1">
      <alignment horizontal="left" vertical="center"/>
    </xf>
    <xf numFmtId="0" fontId="0" fillId="0" borderId="0" xfId="0" applyFont="1" applyFill="1" applyBorder="1" applyAlignment="1">
      <alignment/>
    </xf>
    <xf numFmtId="0" fontId="10" fillId="0" borderId="0" xfId="0" applyFont="1" applyFill="1" applyBorder="1" applyAlignment="1">
      <alignment horizontal="left" vertical="center" wrapText="1"/>
    </xf>
    <xf numFmtId="0" fontId="0" fillId="0" borderId="28" xfId="0" applyFont="1" applyFill="1" applyBorder="1" applyAlignment="1">
      <alignment horizontal="left" vertical="top" wrapText="1"/>
    </xf>
    <xf numFmtId="0" fontId="0" fillId="0" borderId="20" xfId="0" applyFont="1" applyFill="1" applyBorder="1" applyAlignment="1">
      <alignment horizontal="left" vertical="top" wrapText="1"/>
    </xf>
    <xf numFmtId="0" fontId="18"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center" vertical="center"/>
    </xf>
    <xf numFmtId="0" fontId="10" fillId="0" borderId="28" xfId="0" applyFont="1" applyFill="1" applyBorder="1" applyAlignment="1">
      <alignment horizontal="left" vertical="center" wrapText="1"/>
    </xf>
    <xf numFmtId="0" fontId="10" fillId="0" borderId="15" xfId="0" applyFont="1" applyFill="1" applyBorder="1" applyAlignment="1">
      <alignment horizontal="left" vertical="center"/>
    </xf>
    <xf numFmtId="0" fontId="10" fillId="0" borderId="20" xfId="0" applyFont="1" applyFill="1" applyBorder="1" applyAlignment="1">
      <alignment horizontal="left" vertical="center" wrapText="1"/>
    </xf>
    <xf numFmtId="0" fontId="17" fillId="0" borderId="0" xfId="0" applyFont="1" applyAlignment="1">
      <alignment horizontal="center"/>
    </xf>
    <xf numFmtId="0" fontId="5" fillId="0" borderId="0" xfId="0" applyFont="1" applyAlignment="1">
      <alignment horizontal="center" wrapText="1"/>
    </xf>
    <xf numFmtId="0" fontId="9" fillId="0" borderId="0" xfId="0" applyFont="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4" fontId="0" fillId="0" borderId="0" xfId="0" applyNumberFormat="1" applyFont="1" applyBorder="1" applyAlignment="1">
      <alignment horizontal="right" vertical="top"/>
    </xf>
    <xf numFmtId="0" fontId="18" fillId="0" borderId="0" xfId="0" applyFont="1" applyAlignment="1">
      <alignment horizontal="center" vertical="center"/>
    </xf>
    <xf numFmtId="0" fontId="25" fillId="0" borderId="0" xfId="0" applyFont="1" applyAlignment="1">
      <alignment horizontal="center" vertical="center" wrapText="1"/>
    </xf>
    <xf numFmtId="0" fontId="9" fillId="0" borderId="0" xfId="0" applyFont="1" applyAlignment="1">
      <alignment horizontal="center" vertical="center"/>
    </xf>
    <xf numFmtId="0" fontId="1" fillId="0" borderId="15" xfId="0" applyFont="1" applyBorder="1" applyAlignment="1">
      <alignment horizontal="left" vertical="center"/>
    </xf>
    <xf numFmtId="0" fontId="1" fillId="12" borderId="51" xfId="0" applyFont="1" applyFill="1" applyBorder="1" applyAlignment="1">
      <alignment horizontal="center" vertical="center"/>
    </xf>
    <xf numFmtId="0" fontId="1" fillId="12" borderId="52" xfId="0" applyFont="1" applyFill="1" applyBorder="1" applyAlignment="1">
      <alignment horizontal="center" vertical="center"/>
    </xf>
    <xf numFmtId="0" fontId="1" fillId="0" borderId="60" xfId="0" applyFont="1" applyBorder="1" applyAlignment="1">
      <alignment horizontal="center" vertical="top" wrapText="1"/>
    </xf>
    <xf numFmtId="0" fontId="1" fillId="0" borderId="39" xfId="0" applyFont="1" applyBorder="1" applyAlignment="1">
      <alignment horizontal="center" vertical="top" wrapText="1"/>
    </xf>
    <xf numFmtId="49" fontId="1" fillId="0" borderId="51" xfId="0" applyNumberFormat="1" applyFont="1" applyBorder="1" applyAlignment="1">
      <alignment horizontal="center" vertical="center"/>
    </xf>
    <xf numFmtId="49" fontId="1" fillId="0" borderId="53" xfId="0" applyNumberFormat="1" applyFont="1" applyBorder="1" applyAlignment="1">
      <alignment horizontal="center" vertical="center"/>
    </xf>
    <xf numFmtId="0" fontId="1" fillId="0" borderId="0" xfId="0" applyFont="1" applyBorder="1" applyAlignment="1">
      <alignment horizontal="left" vertical="center"/>
    </xf>
    <xf numFmtId="0" fontId="2" fillId="0" borderId="52" xfId="0" applyFont="1" applyBorder="1" applyAlignment="1">
      <alignment horizontal="center" vertical="center"/>
    </xf>
    <xf numFmtId="0" fontId="1" fillId="34" borderId="52" xfId="0" applyFont="1" applyFill="1" applyBorder="1" applyAlignment="1">
      <alignment horizontal="center" vertical="center"/>
    </xf>
    <xf numFmtId="0" fontId="1" fillId="34" borderId="80" xfId="0" applyFont="1" applyFill="1" applyBorder="1" applyAlignment="1">
      <alignment horizontal="center" vertical="center"/>
    </xf>
    <xf numFmtId="0" fontId="1" fillId="0" borderId="52" xfId="0" applyFont="1" applyBorder="1" applyAlignment="1">
      <alignment horizontal="center" vertical="center"/>
    </xf>
    <xf numFmtId="0" fontId="27" fillId="13" borderId="52" xfId="0" applyFont="1" applyFill="1" applyBorder="1" applyAlignment="1">
      <alignment horizontal="center" vertical="center"/>
    </xf>
    <xf numFmtId="0" fontId="27" fillId="13" borderId="53" xfId="0" applyFont="1" applyFill="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17" fillId="0" borderId="0" xfId="0" applyFont="1" applyAlignment="1">
      <alignment horizontal="center" vertical="center"/>
    </xf>
    <xf numFmtId="0" fontId="25" fillId="0" borderId="0" xfId="0" applyFont="1" applyAlignment="1">
      <alignment horizontal="center" vertical="center"/>
    </xf>
    <xf numFmtId="0" fontId="5" fillId="0" borderId="0" xfId="0" applyFont="1" applyAlignment="1">
      <alignment horizontal="center" vertical="center"/>
    </xf>
    <xf numFmtId="0" fontId="5" fillId="40" borderId="51" xfId="0" applyFont="1" applyFill="1" applyBorder="1" applyAlignment="1">
      <alignment horizontal="center" vertical="center"/>
    </xf>
    <xf numFmtId="0" fontId="5" fillId="40" borderId="52" xfId="0" applyFont="1" applyFill="1" applyBorder="1" applyAlignment="1">
      <alignment horizontal="center" vertical="center"/>
    </xf>
    <xf numFmtId="0" fontId="5" fillId="40" borderId="53" xfId="0" applyFont="1" applyFill="1" applyBorder="1" applyAlignment="1">
      <alignment horizontal="center" vertical="center"/>
    </xf>
    <xf numFmtId="0" fontId="5" fillId="10" borderId="51" xfId="0" applyFont="1" applyFill="1" applyBorder="1" applyAlignment="1">
      <alignment horizontal="center" vertical="center"/>
    </xf>
    <xf numFmtId="0" fontId="5" fillId="10" borderId="52" xfId="0" applyFont="1" applyFill="1" applyBorder="1" applyAlignment="1">
      <alignment horizontal="center" vertical="center"/>
    </xf>
    <xf numFmtId="0" fontId="5" fillId="10" borderId="53" xfId="0" applyFont="1" applyFill="1" applyBorder="1" applyAlignment="1">
      <alignment horizontal="center" vertical="center"/>
    </xf>
    <xf numFmtId="0" fontId="5" fillId="11" borderId="51" xfId="0" applyFont="1" applyFill="1" applyBorder="1" applyAlignment="1">
      <alignment horizontal="center" vertical="center"/>
    </xf>
    <xf numFmtId="0" fontId="5" fillId="11" borderId="52" xfId="0" applyFont="1" applyFill="1" applyBorder="1" applyAlignment="1">
      <alignment horizontal="center" vertical="center"/>
    </xf>
    <xf numFmtId="0" fontId="5" fillId="11" borderId="53" xfId="0"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9" xfId="0" applyFont="1" applyBorder="1" applyAlignment="1">
      <alignment horizontal="left" wrapText="1"/>
    </xf>
    <xf numFmtId="0" fontId="8" fillId="0" borderId="0" xfId="0" applyFont="1" applyBorder="1" applyAlignment="1">
      <alignment horizontal="left" wrapText="1"/>
    </xf>
    <xf numFmtId="0" fontId="8" fillId="0" borderId="30" xfId="0" applyFont="1" applyBorder="1" applyAlignment="1">
      <alignment horizontal="left" wrapText="1"/>
    </xf>
    <xf numFmtId="0" fontId="29" fillId="0" borderId="0" xfId="0" applyFont="1" applyAlignment="1">
      <alignment horizontal="center" vertical="center"/>
    </xf>
    <xf numFmtId="0" fontId="1" fillId="0" borderId="0" xfId="0" applyFont="1" applyBorder="1" applyAlignment="1">
      <alignment horizontal="left" vertical="center" wrapText="1"/>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19" fillId="0" borderId="31" xfId="0" applyFont="1" applyBorder="1" applyAlignment="1">
      <alignment horizontal="left" vertical="center"/>
    </xf>
    <xf numFmtId="0" fontId="4" fillId="0" borderId="5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68" xfId="0" applyFont="1" applyBorder="1" applyAlignment="1">
      <alignment horizontal="center" vertical="center" wrapText="1"/>
    </xf>
    <xf numFmtId="0" fontId="8" fillId="0" borderId="21" xfId="0" applyFont="1" applyBorder="1" applyAlignment="1">
      <alignment horizontal="left" wrapText="1"/>
    </xf>
    <xf numFmtId="0" fontId="8" fillId="0" borderId="20" xfId="0" applyFont="1" applyBorder="1" applyAlignment="1">
      <alignment horizontal="left" wrapText="1"/>
    </xf>
    <xf numFmtId="0" fontId="8" fillId="0" borderId="35" xfId="0" applyFont="1" applyBorder="1" applyAlignment="1">
      <alignment horizontal="left" wrapText="1"/>
    </xf>
    <xf numFmtId="0" fontId="8" fillId="0" borderId="21" xfId="0" applyFont="1" applyBorder="1" applyAlignment="1">
      <alignment horizontal="left" vertical="center" wrapText="1"/>
    </xf>
    <xf numFmtId="0" fontId="8" fillId="0" borderId="20" xfId="0" applyFont="1" applyBorder="1" applyAlignment="1">
      <alignment horizontal="left" vertical="center" wrapText="1"/>
    </xf>
    <xf numFmtId="0" fontId="8" fillId="0" borderId="35" xfId="0" applyFont="1" applyBorder="1" applyAlignment="1">
      <alignment horizontal="left" vertical="center" wrapText="1"/>
    </xf>
    <xf numFmtId="0" fontId="9" fillId="0" borderId="0" xfId="0" applyFont="1" applyAlignment="1">
      <alignment horizontal="center" vertical="center" wrapText="1"/>
    </xf>
    <xf numFmtId="0" fontId="8" fillId="0" borderId="21"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35" xfId="0" applyFont="1" applyFill="1" applyBorder="1" applyAlignment="1">
      <alignment horizontal="left" vertical="center" wrapText="1" inden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8" fillId="0" borderId="21" xfId="0" applyFont="1" applyFill="1" applyBorder="1" applyAlignment="1">
      <alignment horizontal="left" wrapText="1"/>
    </xf>
    <xf numFmtId="0" fontId="8" fillId="0" borderId="20" xfId="0" applyFont="1" applyFill="1" applyBorder="1" applyAlignment="1">
      <alignment horizontal="left" wrapText="1"/>
    </xf>
    <xf numFmtId="0" fontId="8" fillId="0" borderId="35" xfId="0" applyFont="1" applyFill="1" applyBorder="1" applyAlignment="1">
      <alignment horizontal="left" wrapText="1"/>
    </xf>
    <xf numFmtId="0" fontId="10" fillId="0" borderId="48" xfId="0" applyFont="1" applyBorder="1" applyAlignment="1">
      <alignment horizontal="left" vertical="center" wrapText="1"/>
    </xf>
    <xf numFmtId="49" fontId="14" fillId="0" borderId="55" xfId="0" applyNumberFormat="1" applyFont="1" applyBorder="1" applyAlignment="1">
      <alignment horizontal="center" vertical="center" wrapText="1"/>
    </xf>
    <xf numFmtId="49" fontId="14" fillId="0" borderId="47" xfId="0" applyNumberFormat="1" applyFont="1" applyBorder="1" applyAlignment="1">
      <alignment horizontal="center" vertical="center" wrapText="1"/>
    </xf>
    <xf numFmtId="0" fontId="14" fillId="0" borderId="0" xfId="0" applyFont="1" applyFill="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wrapText="1"/>
    </xf>
    <xf numFmtId="0" fontId="14" fillId="0" borderId="48" xfId="0" applyFont="1" applyBorder="1" applyAlignment="1">
      <alignment horizontal="left" vertical="center" wrapText="1"/>
    </xf>
    <xf numFmtId="0" fontId="1" fillId="0" borderId="20" xfId="0" applyFont="1" applyBorder="1" applyAlignment="1">
      <alignment horizontal="left" vertical="center"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2" fillId="0" borderId="31" xfId="0" applyFont="1" applyBorder="1" applyAlignment="1">
      <alignment horizontal="left" wrapText="1"/>
    </xf>
    <xf numFmtId="49" fontId="14" fillId="0" borderId="27" xfId="0" applyNumberFormat="1" applyFont="1" applyFill="1" applyBorder="1" applyAlignment="1">
      <alignment horizontal="center" vertical="center" wrapText="1"/>
    </xf>
    <xf numFmtId="49" fontId="14" fillId="0" borderId="2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30"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35" xfId="0" applyNumberFormat="1" applyFont="1" applyFill="1" applyBorder="1" applyAlignment="1">
      <alignment horizontal="center" vertical="center" wrapText="1"/>
    </xf>
    <xf numFmtId="49" fontId="14" fillId="0" borderId="27" xfId="0" applyNumberFormat="1" applyFont="1" applyBorder="1" applyAlignment="1">
      <alignment horizontal="center" vertical="center" wrapText="1"/>
    </xf>
    <xf numFmtId="49" fontId="14" fillId="0" borderId="2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49" fontId="14" fillId="0" borderId="35" xfId="0" applyNumberFormat="1" applyFont="1" applyBorder="1" applyAlignment="1">
      <alignment horizontal="center" vertical="center" wrapText="1"/>
    </xf>
    <xf numFmtId="49" fontId="14" fillId="0" borderId="48" xfId="0" applyNumberFormat="1" applyFont="1" applyBorder="1" applyAlignment="1">
      <alignment horizontal="center" vertical="center" wrapText="1"/>
    </xf>
    <xf numFmtId="4" fontId="0" fillId="0" borderId="0" xfId="0" applyNumberFormat="1" applyBorder="1" applyAlignment="1">
      <alignment horizontal="center" textRotation="180"/>
    </xf>
    <xf numFmtId="4" fontId="0" fillId="0" borderId="20" xfId="0" applyNumberFormat="1" applyBorder="1" applyAlignment="1">
      <alignment horizontal="right" vertical="top"/>
    </xf>
    <xf numFmtId="0" fontId="1" fillId="0" borderId="29" xfId="0" applyFont="1" applyBorder="1" applyAlignment="1">
      <alignment horizontal="center"/>
    </xf>
    <xf numFmtId="0" fontId="1" fillId="0" borderId="0" xfId="0" applyFont="1" applyBorder="1" applyAlignment="1">
      <alignment horizontal="center"/>
    </xf>
    <xf numFmtId="0" fontId="1" fillId="0" borderId="30" xfId="0" applyFont="1" applyBorder="1" applyAlignment="1">
      <alignment horizontal="center"/>
    </xf>
    <xf numFmtId="0" fontId="9" fillId="0" borderId="0" xfId="0" applyFont="1" applyAlignment="1">
      <alignment horizontal="center" wrapText="1"/>
    </xf>
    <xf numFmtId="0" fontId="5" fillId="0" borderId="0" xfId="0" applyFont="1" applyAlignment="1">
      <alignment horizont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2" fontId="5" fillId="0" borderId="16"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28" xfId="0" applyFont="1" applyFill="1" applyBorder="1" applyAlignment="1">
      <alignment horizontal="center" vertical="top" wrapText="1"/>
    </xf>
    <xf numFmtId="0" fontId="10" fillId="0" borderId="0" xfId="0" applyFont="1" applyFill="1" applyBorder="1" applyAlignment="1">
      <alignment horizontal="center" vertical="top"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57" xfId="0" applyFont="1" applyFill="1" applyBorder="1" applyAlignment="1">
      <alignment horizontal="center" vertical="center"/>
    </xf>
    <xf numFmtId="4" fontId="4" fillId="0" borderId="62" xfId="0" applyNumberFormat="1" applyFont="1" applyFill="1" applyBorder="1" applyAlignment="1">
      <alignment horizontal="center" vertical="center"/>
    </xf>
    <xf numFmtId="4" fontId="4" fillId="0" borderId="58" xfId="0" applyNumberFormat="1" applyFont="1" applyFill="1" applyBorder="1" applyAlignment="1">
      <alignment horizontal="center" vertical="center"/>
    </xf>
    <xf numFmtId="0" fontId="1" fillId="33" borderId="48"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110" fillId="41" borderId="16" xfId="0" applyFont="1" applyFill="1" applyBorder="1" applyAlignment="1" applyProtection="1">
      <alignment horizontal="center"/>
      <protection/>
    </xf>
    <xf numFmtId="0" fontId="110" fillId="41" borderId="0" xfId="0" applyFont="1" applyFill="1" applyBorder="1" applyAlignment="1" applyProtection="1">
      <alignment horizontal="center"/>
      <protection/>
    </xf>
    <xf numFmtId="0" fontId="0" fillId="0" borderId="55" xfId="0" applyBorder="1" applyAlignment="1" applyProtection="1">
      <alignment horizontal="left" vertical="center" wrapText="1"/>
      <protection/>
    </xf>
    <xf numFmtId="0" fontId="0" fillId="0" borderId="68" xfId="0" applyBorder="1" applyAlignment="1" applyProtection="1">
      <alignment horizontal="left" vertical="center" wrapText="1"/>
      <protection/>
    </xf>
    <xf numFmtId="0" fontId="111" fillId="41" borderId="27" xfId="0" applyFont="1" applyFill="1" applyBorder="1" applyAlignment="1" applyProtection="1">
      <alignment horizontal="left"/>
      <protection/>
    </xf>
    <xf numFmtId="0" fontId="111" fillId="41" borderId="28" xfId="0" applyFont="1" applyFill="1" applyBorder="1" applyAlignment="1" applyProtection="1">
      <alignment horizontal="left"/>
      <protection/>
    </xf>
    <xf numFmtId="0" fontId="111" fillId="41" borderId="31" xfId="0" applyFont="1" applyFill="1" applyBorder="1" applyAlignment="1" applyProtection="1">
      <alignment horizontal="left"/>
      <protection/>
    </xf>
    <xf numFmtId="0" fontId="0" fillId="0" borderId="2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1" fillId="0" borderId="0" xfId="0" applyFont="1" applyAlignment="1" applyProtection="1">
      <alignment horizontal="right" vertical="center"/>
      <protection locked="0"/>
    </xf>
    <xf numFmtId="0" fontId="1" fillId="0" borderId="0" xfId="0" applyFont="1" applyBorder="1" applyAlignment="1" applyProtection="1">
      <alignment horizontal="right" vertical="center"/>
      <protection locked="0"/>
    </xf>
    <xf numFmtId="49" fontId="0" fillId="0" borderId="0" xfId="0" applyNumberFormat="1" applyBorder="1" applyAlignment="1" applyProtection="1">
      <alignment horizontal="left" indent="1"/>
      <protection locked="0"/>
    </xf>
    <xf numFmtId="0" fontId="0" fillId="0" borderId="0" xfId="0" applyBorder="1" applyAlignment="1" applyProtection="1">
      <alignment horizontal="left" indent="1"/>
      <protection locked="0"/>
    </xf>
    <xf numFmtId="0" fontId="112" fillId="41" borderId="51" xfId="0" applyFont="1" applyFill="1" applyBorder="1" applyAlignment="1" applyProtection="1">
      <alignment horizontal="center" wrapText="1"/>
      <protection/>
    </xf>
    <xf numFmtId="0" fontId="112" fillId="41" borderId="52" xfId="0" applyFont="1" applyFill="1" applyBorder="1" applyAlignment="1" applyProtection="1">
      <alignment horizontal="center"/>
      <protection/>
    </xf>
    <xf numFmtId="0" fontId="112" fillId="41" borderId="53" xfId="0" applyFont="1" applyFill="1" applyBorder="1" applyAlignment="1" applyProtection="1">
      <alignment horizontal="center"/>
      <protection/>
    </xf>
    <xf numFmtId="0" fontId="1" fillId="42" borderId="79" xfId="0" applyFont="1" applyFill="1" applyBorder="1" applyAlignment="1" applyProtection="1">
      <alignment horizontal="center"/>
      <protection/>
    </xf>
    <xf numFmtId="0" fontId="1" fillId="42" borderId="80" xfId="0" applyFont="1" applyFill="1" applyBorder="1" applyAlignment="1" applyProtection="1">
      <alignment horizontal="center"/>
      <protection/>
    </xf>
    <xf numFmtId="0" fontId="1" fillId="42" borderId="78" xfId="0" applyFont="1" applyFill="1" applyBorder="1" applyAlignment="1" applyProtection="1">
      <alignment horizontal="center"/>
      <protection/>
    </xf>
    <xf numFmtId="0" fontId="1" fillId="42" borderId="18" xfId="0" applyFont="1" applyFill="1" applyBorder="1" applyAlignment="1" applyProtection="1">
      <alignment horizontal="center"/>
      <protection/>
    </xf>
    <xf numFmtId="0" fontId="1" fillId="42" borderId="72" xfId="0" applyFont="1" applyFill="1" applyBorder="1" applyAlignment="1" applyProtection="1">
      <alignment horizontal="center"/>
      <protection/>
    </xf>
    <xf numFmtId="0" fontId="1" fillId="42" borderId="52" xfId="0" applyFont="1" applyFill="1" applyBorder="1" applyAlignment="1" applyProtection="1">
      <alignment horizontal="center"/>
      <protection/>
    </xf>
    <xf numFmtId="0" fontId="1" fillId="0" borderId="0" xfId="0" applyFont="1" applyAlignment="1" applyProtection="1">
      <alignment horizontal="right"/>
      <protection/>
    </xf>
    <xf numFmtId="0" fontId="9" fillId="0" borderId="0" xfId="0" applyFont="1" applyBorder="1" applyAlignment="1" applyProtection="1">
      <alignment horizontal="center" vertical="center" wrapText="1"/>
      <protection/>
    </xf>
    <xf numFmtId="0" fontId="17" fillId="0" borderId="0" xfId="0" applyFont="1" applyAlignment="1" applyProtection="1">
      <alignment horizontal="center"/>
      <protection/>
    </xf>
    <xf numFmtId="0" fontId="1" fillId="33" borderId="52" xfId="0" applyFont="1" applyFill="1" applyBorder="1" applyAlignment="1" applyProtection="1">
      <alignment horizontal="center" vertical="center" wrapText="1"/>
      <protection/>
    </xf>
    <xf numFmtId="0" fontId="5" fillId="0" borderId="0" xfId="0" applyFont="1" applyFill="1" applyAlignment="1">
      <alignment horizontal="center"/>
    </xf>
    <xf numFmtId="4" fontId="0" fillId="0" borderId="15" xfId="0" applyNumberFormat="1" applyFont="1" applyFill="1" applyBorder="1" applyAlignment="1" applyProtection="1">
      <alignment horizontal="right"/>
      <protection/>
    </xf>
    <xf numFmtId="4" fontId="0" fillId="0" borderId="34" xfId="0" applyNumberFormat="1" applyFont="1" applyFill="1" applyBorder="1" applyAlignment="1" applyProtection="1">
      <alignment horizontal="right"/>
      <protection/>
    </xf>
    <xf numFmtId="4" fontId="0" fillId="0" borderId="0" xfId="0" applyNumberFormat="1" applyFont="1" applyFill="1" applyBorder="1" applyAlignment="1">
      <alignment horizontal="right"/>
    </xf>
    <xf numFmtId="0" fontId="17" fillId="0" borderId="0" xfId="0" applyFont="1" applyFill="1" applyAlignment="1">
      <alignment horizontal="center"/>
    </xf>
    <xf numFmtId="0" fontId="17" fillId="0" borderId="0" xfId="0" applyFont="1" applyFill="1" applyAlignment="1">
      <alignment horizontal="center" wrapText="1"/>
    </xf>
    <xf numFmtId="0" fontId="10" fillId="0" borderId="46" xfId="0" applyFont="1" applyFill="1" applyBorder="1" applyAlignment="1" applyProtection="1">
      <alignment horizontal="center"/>
      <protection/>
    </xf>
    <xf numFmtId="0" fontId="10" fillId="0" borderId="31" xfId="0" applyFont="1" applyFill="1" applyBorder="1" applyAlignment="1" applyProtection="1">
      <alignment horizontal="center"/>
      <protection/>
    </xf>
    <xf numFmtId="0" fontId="10" fillId="0" borderId="19" xfId="0" applyFont="1" applyFill="1" applyBorder="1" applyAlignment="1" applyProtection="1">
      <alignment horizontal="center"/>
      <protection/>
    </xf>
    <xf numFmtId="0" fontId="10" fillId="0" borderId="35" xfId="0" applyFont="1" applyFill="1" applyBorder="1" applyAlignment="1" applyProtection="1">
      <alignment horizontal="center"/>
      <protection/>
    </xf>
    <xf numFmtId="4" fontId="10" fillId="0" borderId="15" xfId="0" applyNumberFormat="1" applyFont="1" applyFill="1" applyBorder="1" applyAlignment="1" applyProtection="1">
      <alignment horizontal="right"/>
      <protection/>
    </xf>
    <xf numFmtId="4" fontId="10" fillId="0" borderId="34" xfId="0" applyNumberFormat="1" applyFont="1" applyFill="1" applyBorder="1" applyAlignment="1" applyProtection="1">
      <alignment horizontal="right"/>
      <protection/>
    </xf>
    <xf numFmtId="0" fontId="5" fillId="0" borderId="0" xfId="0" applyFont="1" applyFill="1" applyAlignment="1">
      <alignment horizontal="center" wrapText="1"/>
    </xf>
    <xf numFmtId="4" fontId="0" fillId="0" borderId="0" xfId="0" applyNumberFormat="1" applyFont="1" applyFill="1" applyBorder="1" applyAlignment="1" applyProtection="1">
      <alignment horizontal="right"/>
      <protection/>
    </xf>
    <xf numFmtId="4" fontId="0" fillId="0" borderId="25" xfId="0" applyNumberFormat="1" applyFont="1" applyFill="1" applyBorder="1" applyAlignment="1" applyProtection="1">
      <alignment horizontal="right"/>
      <protection/>
    </xf>
    <xf numFmtId="0" fontId="27" fillId="0" borderId="76" xfId="0" applyFont="1" applyFill="1" applyBorder="1" applyAlignment="1" applyProtection="1">
      <alignment horizontal="center"/>
      <protection/>
    </xf>
    <xf numFmtId="0" fontId="27" fillId="0" borderId="84" xfId="0" applyFont="1" applyFill="1" applyBorder="1" applyAlignment="1" applyProtection="1">
      <alignment horizontal="center"/>
      <protection/>
    </xf>
    <xf numFmtId="0" fontId="0" fillId="0" borderId="0" xfId="0" applyFont="1" applyFill="1" applyAlignment="1">
      <alignment horizontal="left" wrapText="1"/>
    </xf>
    <xf numFmtId="4" fontId="10" fillId="0" borderId="0" xfId="0" applyNumberFormat="1" applyFont="1" applyFill="1" applyBorder="1" applyAlignment="1" applyProtection="1">
      <alignment horizontal="right"/>
      <protection/>
    </xf>
    <xf numFmtId="4" fontId="10" fillId="0" borderId="25" xfId="0" applyNumberFormat="1" applyFont="1" applyFill="1" applyBorder="1" applyAlignment="1" applyProtection="1">
      <alignment horizontal="right"/>
      <protection/>
    </xf>
    <xf numFmtId="9" fontId="10" fillId="0" borderId="18" xfId="0" applyNumberFormat="1" applyFont="1" applyFill="1" applyBorder="1" applyAlignment="1" applyProtection="1">
      <alignment horizontal="right"/>
      <protection locked="0"/>
    </xf>
    <xf numFmtId="9" fontId="10" fillId="0" borderId="59" xfId="0" applyNumberFormat="1" applyFont="1" applyFill="1" applyBorder="1" applyAlignment="1" applyProtection="1">
      <alignment horizontal="right"/>
      <protection locked="0"/>
    </xf>
    <xf numFmtId="0" fontId="4" fillId="0" borderId="19" xfId="0" applyFont="1" applyFill="1" applyBorder="1" applyAlignment="1" applyProtection="1">
      <alignment horizontal="center"/>
      <protection/>
    </xf>
    <xf numFmtId="0" fontId="4" fillId="0" borderId="35" xfId="0" applyFont="1" applyFill="1" applyBorder="1" applyAlignment="1" applyProtection="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Neutral"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325"/>
          <c:y val="0.242"/>
          <c:w val="0.972"/>
          <c:h val="0.578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'Cuad 2 Rec. hum '!$A$35:$A$36</c:f>
              <c:strCache/>
            </c:strRef>
          </c:cat>
          <c:val>
            <c:numRef>
              <c:f>'Cuad 2 Rec. hum '!$B$35:$B$36</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'Cuad 2 Rec. hum '!$A$35:$A$36</c:f>
              <c:strCache/>
            </c:strRef>
          </c:cat>
          <c:val>
            <c:numRef>
              <c:f>'Cuad 2 Rec. hum '!$C$35:$C$36</c:f>
              <c:numCache/>
            </c:numRef>
          </c:val>
        </c:ser>
        <c:axId val="35363174"/>
        <c:axId val="2434999"/>
      </c:barChart>
      <c:catAx>
        <c:axId val="353631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34999"/>
        <c:crosses val="autoZero"/>
        <c:auto val="1"/>
        <c:lblOffset val="100"/>
        <c:tickLblSkip val="1"/>
        <c:noMultiLvlLbl val="0"/>
      </c:catAx>
      <c:valAx>
        <c:axId val="24349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5363174"/>
        <c:crossesAt val="1"/>
        <c:crossBetween val="between"/>
        <c:dispUnits/>
      </c:valAx>
      <c:spPr>
        <a:noFill/>
        <a:ln>
          <a:noFill/>
        </a:ln>
      </c:spPr>
    </c:plotArea>
    <c:legend>
      <c:legendPos val="b"/>
      <c:layout>
        <c:manualLayout>
          <c:xMode val="edge"/>
          <c:yMode val="edge"/>
          <c:x val="0.40475"/>
          <c:y val="0.826"/>
          <c:w val="0.1865"/>
          <c:h val="0.1377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325"/>
          <c:y val="0.2115"/>
          <c:w val="0.97225"/>
          <c:h val="0.631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'Cuad 2 Rec. hum '!$A$44:$A$45</c:f>
              <c:strCache/>
            </c:strRef>
          </c:cat>
          <c:val>
            <c:numRef>
              <c:f>'Cuad 2 Rec. hum '!$B$44:$B$45</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'Cuad 2 Rec. hum '!$A$44:$A$45</c:f>
              <c:strCache/>
            </c:strRef>
          </c:cat>
          <c:val>
            <c:numRef>
              <c:f>'Cuad 2 Rec. hum '!$C$44:$C$45</c:f>
              <c:numCache/>
            </c:numRef>
          </c:val>
        </c:ser>
        <c:overlap val="-27"/>
        <c:gapWidth val="219"/>
        <c:axId val="4577216"/>
        <c:axId val="59574721"/>
      </c:barChart>
      <c:catAx>
        <c:axId val="45772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574721"/>
        <c:crosses val="autoZero"/>
        <c:auto val="1"/>
        <c:lblOffset val="100"/>
        <c:tickLblSkip val="1"/>
        <c:noMultiLvlLbl val="0"/>
      </c:catAx>
      <c:valAx>
        <c:axId val="595747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577216"/>
        <c:crossesAt val="1"/>
        <c:crossBetween val="between"/>
        <c:dispUnits/>
      </c:valAx>
      <c:spPr>
        <a:noFill/>
        <a:ln>
          <a:noFill/>
        </a:ln>
      </c:spPr>
    </c:plotArea>
    <c:legend>
      <c:legendPos val="b"/>
      <c:layout>
        <c:manualLayout>
          <c:xMode val="edge"/>
          <c:yMode val="edge"/>
          <c:x val="0.40625"/>
          <c:y val="0.848"/>
          <c:w val="0.1815"/>
          <c:h val="0.12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8525"/>
          <c:y val="0.2725"/>
          <c:w val="0.846"/>
          <c:h val="0.664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'Cuad 2 Rec. hum '!$A$54:$A$57</c:f>
              <c:strCache/>
            </c:strRef>
          </c:cat>
          <c:val>
            <c:numRef>
              <c:f>'Cuad 2 Rec. hum '!$B$54:$B$57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'Cuad 2 Rec. hum '!$A$54:$A$57</c:f>
              <c:strCache/>
            </c:strRef>
          </c:cat>
          <c:val>
            <c:numRef>
              <c:f>'Cuad 2 Rec. hum '!$C$54:$C$57</c:f>
              <c:numCache/>
            </c:numRef>
          </c:val>
        </c:ser>
        <c:overlap val="-27"/>
        <c:gapWidth val="219"/>
        <c:axId val="40315898"/>
        <c:axId val="16304811"/>
      </c:barChart>
      <c:catAx>
        <c:axId val="403158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304811"/>
        <c:crosses val="autoZero"/>
        <c:auto val="1"/>
        <c:lblOffset val="100"/>
        <c:tickLblSkip val="1"/>
        <c:noMultiLvlLbl val="0"/>
      </c:catAx>
      <c:valAx>
        <c:axId val="163048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0315898"/>
        <c:crossesAt val="1"/>
        <c:crossBetween val="between"/>
        <c:dispUnits/>
      </c:valAx>
      <c:spPr>
        <a:noFill/>
        <a:ln>
          <a:noFill/>
        </a:ln>
      </c:spPr>
    </c:plotArea>
    <c:legend>
      <c:legendPos val="b"/>
      <c:layout>
        <c:manualLayout>
          <c:xMode val="edge"/>
          <c:yMode val="edge"/>
          <c:x val="0.405"/>
          <c:y val="0.8015"/>
          <c:w val="0.18375"/>
          <c:h val="0.1347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1323975</xdr:colOff>
      <xdr:row>1</xdr:row>
      <xdr:rowOff>9525</xdr:rowOff>
    </xdr:from>
    <xdr:to>
      <xdr:col>3</xdr:col>
      <xdr:colOff>2971800</xdr:colOff>
      <xdr:row>1</xdr:row>
      <xdr:rowOff>1419225</xdr:rowOff>
    </xdr:to>
    <xdr:pic>
      <xdr:nvPicPr>
        <xdr:cNvPr id="1" name="Picture 2" descr="Explorar0001"/>
        <xdr:cNvPicPr preferRelativeResize="1">
          <a:picLocks noChangeAspect="1"/>
        </xdr:cNvPicPr>
      </xdr:nvPicPr>
      <xdr:blipFill>
        <a:blip r:embed="rId1"/>
        <a:stretch>
          <a:fillRect/>
        </a:stretch>
      </xdr:blipFill>
      <xdr:spPr>
        <a:xfrm>
          <a:off x="3152775" y="171450"/>
          <a:ext cx="164782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57150</xdr:rowOff>
    </xdr:from>
    <xdr:to>
      <xdr:col>13</xdr:col>
      <xdr:colOff>219075</xdr:colOff>
      <xdr:row>39</xdr:row>
      <xdr:rowOff>152400</xdr:rowOff>
    </xdr:to>
    <xdr:graphicFrame>
      <xdr:nvGraphicFramePr>
        <xdr:cNvPr id="1" name="Gráfico 1"/>
        <xdr:cNvGraphicFramePr/>
      </xdr:nvGraphicFramePr>
      <xdr:xfrm>
        <a:off x="3457575" y="6534150"/>
        <a:ext cx="4581525" cy="1400175"/>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41</xdr:row>
      <xdr:rowOff>19050</xdr:rowOff>
    </xdr:from>
    <xdr:to>
      <xdr:col>14</xdr:col>
      <xdr:colOff>47625</xdr:colOff>
      <xdr:row>46</xdr:row>
      <xdr:rowOff>66675</xdr:rowOff>
    </xdr:to>
    <xdr:graphicFrame>
      <xdr:nvGraphicFramePr>
        <xdr:cNvPr id="2" name="Gráfico 2"/>
        <xdr:cNvGraphicFramePr/>
      </xdr:nvGraphicFramePr>
      <xdr:xfrm>
        <a:off x="3467100" y="8086725"/>
        <a:ext cx="4705350" cy="1590675"/>
      </xdr:xfrm>
      <a:graphic>
        <a:graphicData uri="http://schemas.openxmlformats.org/drawingml/2006/chart">
          <c:chart xmlns:c="http://schemas.openxmlformats.org/drawingml/2006/chart" r:id="rId2"/>
        </a:graphicData>
      </a:graphic>
    </xdr:graphicFrame>
    <xdr:clientData/>
  </xdr:twoCellAnchor>
  <xdr:twoCellAnchor>
    <xdr:from>
      <xdr:col>4</xdr:col>
      <xdr:colOff>19050</xdr:colOff>
      <xdr:row>50</xdr:row>
      <xdr:rowOff>19050</xdr:rowOff>
    </xdr:from>
    <xdr:to>
      <xdr:col>14</xdr:col>
      <xdr:colOff>0</xdr:colOff>
      <xdr:row>58</xdr:row>
      <xdr:rowOff>142875</xdr:rowOff>
    </xdr:to>
    <xdr:graphicFrame>
      <xdr:nvGraphicFramePr>
        <xdr:cNvPr id="3" name="Gráfico 3"/>
        <xdr:cNvGraphicFramePr/>
      </xdr:nvGraphicFramePr>
      <xdr:xfrm>
        <a:off x="3476625" y="10277475"/>
        <a:ext cx="4648200" cy="14287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Movimientos%20contables\Presupuestos%202008\Pres.%20Ord.%202008\Presupuesto%20ordinario%202008%20contraloria%20(versio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Ingresos"/>
      <sheetName val="Just. Ingr."/>
      <sheetName val="Detalle General Gastos"/>
      <sheetName val="Detalle bienes y serv."/>
      <sheetName val="Resu.Egresos"/>
      <sheetName val="Egr.Part.Progr."/>
      <sheetName val="Just. Prog.I"/>
      <sheetName val="Prog.I"/>
      <sheetName val="Just.Prog.II"/>
      <sheetName val="Prog.II"/>
      <sheetName val="Just.Prog.III"/>
      <sheetName val="Pogr.III"/>
      <sheetName val="Apli.Prog.Part."/>
      <sheetName val="cuadros"/>
      <sheetName val="cuadro 1 Aplica total"/>
      <sheetName val="cuadro 2 relac.de puestos"/>
      <sheetName val="cuadro 3 salario alcalde"/>
      <sheetName val="Cuadro 4 Det. Deuda"/>
      <sheetName val="Cuadro 5 Det.Transf."/>
      <sheetName val="anexos"/>
      <sheetName val="Anexo 1 Relac. ing-gas"/>
      <sheetName val="Anexo 2 20% sanidad"/>
      <sheetName val="Anexo 3 dietas"/>
      <sheetName val="Anexo 4 Car. Soc."/>
      <sheetName val="Anexo 8 Incentivos"/>
      <sheetName val="Hoja1"/>
      <sheetName val="Cert. Pres. Ord"/>
      <sheetName val="Hoja2"/>
    </sheetNames>
    <sheetDataSet>
      <sheetData sheetId="5">
        <row r="33">
          <cell r="A33" t="str">
            <v>Elaborado por: Trentino Mazza Corrales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23"/>
  <sheetViews>
    <sheetView tabSelected="1" zoomScalePageLayoutView="0" workbookViewId="0" topLeftCell="A5">
      <selection activeCell="A16" sqref="A16:H16"/>
    </sheetView>
  </sheetViews>
  <sheetFormatPr defaultColWidth="11.421875" defaultRowHeight="12.75"/>
  <cols>
    <col min="1" max="1" width="7.8515625" style="0" customWidth="1"/>
    <col min="2" max="2" width="8.140625" style="0" customWidth="1"/>
    <col min="4" max="4" width="55.57421875" style="0" customWidth="1"/>
    <col min="5" max="5" width="21.421875" style="0" customWidth="1"/>
    <col min="7" max="7" width="0" style="0" hidden="1" customWidth="1"/>
    <col min="8" max="8" width="0.85546875" style="0" hidden="1" customWidth="1"/>
  </cols>
  <sheetData>
    <row r="2" ht="117" customHeight="1"/>
    <row r="3" ht="30" customHeight="1"/>
    <row r="4" ht="30" customHeight="1"/>
    <row r="5" spans="1:8" ht="33">
      <c r="A5" s="1233" t="s">
        <v>186</v>
      </c>
      <c r="B5" s="1233"/>
      <c r="C5" s="1233"/>
      <c r="D5" s="1233"/>
      <c r="E5" s="1233"/>
      <c r="F5" s="1233"/>
      <c r="G5" s="1233"/>
      <c r="H5" s="1233"/>
    </row>
    <row r="6" ht="10.5" customHeight="1"/>
    <row r="7" ht="12.75" hidden="1"/>
    <row r="8" ht="12.75" hidden="1"/>
    <row r="9" spans="1:8" ht="27" hidden="1">
      <c r="A9" s="1234"/>
      <c r="B9" s="1234"/>
      <c r="C9" s="1234"/>
      <c r="D9" s="1234"/>
      <c r="E9" s="1234"/>
      <c r="F9" s="1234"/>
      <c r="G9" s="1234"/>
      <c r="H9" s="1234"/>
    </row>
    <row r="10" spans="1:8" ht="28.5" hidden="1">
      <c r="A10" s="129"/>
      <c r="B10" s="129"/>
      <c r="C10" s="129"/>
      <c r="D10" s="129"/>
      <c r="E10" s="129"/>
      <c r="F10" s="129"/>
      <c r="G10" s="129"/>
      <c r="H10" s="129"/>
    </row>
    <row r="11" spans="1:8" ht="28.5" hidden="1">
      <c r="A11" s="129"/>
      <c r="B11" s="129"/>
      <c r="C11" s="129"/>
      <c r="D11" s="129"/>
      <c r="E11" s="129"/>
      <c r="F11" s="129"/>
      <c r="G11" s="129"/>
      <c r="H11" s="129"/>
    </row>
    <row r="16" spans="1:8" ht="54" customHeight="1">
      <c r="A16" s="1235" t="s">
        <v>1337</v>
      </c>
      <c r="B16" s="1235"/>
      <c r="C16" s="1235"/>
      <c r="D16" s="1235"/>
      <c r="E16" s="1235"/>
      <c r="F16" s="1235"/>
      <c r="G16" s="1235"/>
      <c r="H16" s="1235"/>
    </row>
    <row r="17" ht="41.25" customHeight="1"/>
    <row r="18" ht="11.25" customHeight="1"/>
    <row r="23" ht="18.75">
      <c r="D23" s="199">
        <v>44181</v>
      </c>
    </row>
  </sheetData>
  <sheetProtection/>
  <mergeCells count="3">
    <mergeCell ref="A5:H5"/>
    <mergeCell ref="A9:H9"/>
    <mergeCell ref="A16:H16"/>
  </mergeCells>
  <printOptions/>
  <pageMargins left="1.1023622047244095" right="0.7086614173228347" top="1.141732283464567" bottom="0.7480314960629921" header="0.31496062992125984" footer="0.31496062992125984"/>
  <pageSetup orientation="landscape" scale="90" r:id="rId2"/>
  <drawing r:id="rId1"/>
</worksheet>
</file>

<file path=xl/worksheets/sheet10.xml><?xml version="1.0" encoding="utf-8"?>
<worksheet xmlns="http://schemas.openxmlformats.org/spreadsheetml/2006/main" xmlns:r="http://schemas.openxmlformats.org/officeDocument/2006/relationships">
  <dimension ref="A1:O271"/>
  <sheetViews>
    <sheetView zoomScale="90" zoomScaleNormal="90" zoomScalePageLayoutView="0" workbookViewId="0" topLeftCell="A1">
      <pane ySplit="6" topLeftCell="A217" activePane="bottomLeft" state="frozen"/>
      <selection pane="topLeft" activeCell="B1" sqref="B1"/>
      <selection pane="bottomLeft" activeCell="G8" sqref="G8"/>
    </sheetView>
  </sheetViews>
  <sheetFormatPr defaultColWidth="16.57421875" defaultRowHeight="12.75"/>
  <cols>
    <col min="1" max="1" width="17.57421875" style="186" customWidth="1"/>
    <col min="2" max="2" width="22.7109375" style="186" customWidth="1"/>
    <col min="3" max="3" width="17.57421875" style="187" customWidth="1"/>
    <col min="4" max="4" width="6.421875" style="201" customWidth="1"/>
    <col min="5" max="5" width="3.140625" style="202" customWidth="1"/>
    <col min="6" max="6" width="4.421875" style="202" bestFit="1" customWidth="1"/>
    <col min="7" max="7" width="53.421875" style="186" customWidth="1"/>
    <col min="8" max="8" width="19.140625" style="187" bestFit="1" customWidth="1"/>
    <col min="9" max="9" width="7.28125" style="186" customWidth="1"/>
    <col min="10" max="11" width="16.57421875" style="187" customWidth="1"/>
    <col min="12" max="19" width="16.57421875" style="186" customWidth="1"/>
    <col min="20" max="16384" width="16.57421875" style="186" customWidth="1"/>
  </cols>
  <sheetData>
    <row r="1" spans="1:8" ht="15.75">
      <c r="A1" s="1359" t="s">
        <v>144</v>
      </c>
      <c r="B1" s="1360"/>
      <c r="C1" s="1360"/>
      <c r="D1" s="1360"/>
      <c r="E1" s="1360"/>
      <c r="F1" s="1360"/>
      <c r="G1" s="1360"/>
      <c r="H1" s="1360"/>
    </row>
    <row r="2" spans="1:8" ht="15.75">
      <c r="A2" s="1361" t="s">
        <v>1337</v>
      </c>
      <c r="B2" s="1362"/>
      <c r="C2" s="1362"/>
      <c r="D2" s="1362"/>
      <c r="E2" s="1362"/>
      <c r="F2" s="1362"/>
      <c r="G2" s="1362"/>
      <c r="H2" s="1362"/>
    </row>
    <row r="3" spans="1:8" ht="15.75">
      <c r="A3" s="1363" t="s">
        <v>179</v>
      </c>
      <c r="B3" s="1364"/>
      <c r="C3" s="1364"/>
      <c r="D3" s="1364"/>
      <c r="E3" s="1364"/>
      <c r="F3" s="1364"/>
      <c r="G3" s="1364"/>
      <c r="H3" s="1364"/>
    </row>
    <row r="4" spans="1:8" ht="16.5" thickBot="1">
      <c r="A4" s="1363" t="s">
        <v>302</v>
      </c>
      <c r="B4" s="1364"/>
      <c r="C4" s="1364"/>
      <c r="D4" s="1364"/>
      <c r="E4" s="1364"/>
      <c r="F4" s="1364"/>
      <c r="G4" s="1364"/>
      <c r="H4" s="1364"/>
    </row>
    <row r="5" spans="1:13" ht="16.5" customHeight="1">
      <c r="A5" s="1372" t="s">
        <v>145</v>
      </c>
      <c r="B5" s="1374" t="s">
        <v>146</v>
      </c>
      <c r="C5" s="1376" t="s">
        <v>114</v>
      </c>
      <c r="D5" s="603"/>
      <c r="E5" s="604"/>
      <c r="F5" s="605"/>
      <c r="G5" s="185"/>
      <c r="H5" s="1376" t="s">
        <v>114</v>
      </c>
      <c r="I5" s="200"/>
      <c r="J5" s="204"/>
      <c r="K5" s="204"/>
      <c r="L5" s="200"/>
      <c r="M5" s="200"/>
    </row>
    <row r="6" spans="1:8" ht="36.75" customHeight="1" thickBot="1">
      <c r="A6" s="1373"/>
      <c r="B6" s="1375"/>
      <c r="C6" s="1377"/>
      <c r="D6" s="1193" t="s">
        <v>148</v>
      </c>
      <c r="E6" s="1194" t="s">
        <v>149</v>
      </c>
      <c r="F6" s="1195"/>
      <c r="G6" s="1196" t="s">
        <v>147</v>
      </c>
      <c r="H6" s="1377"/>
    </row>
    <row r="7" spans="1:9" ht="24">
      <c r="A7" s="467" t="s">
        <v>123</v>
      </c>
      <c r="B7" s="468" t="s">
        <v>150</v>
      </c>
      <c r="C7" s="562">
        <v>85000000</v>
      </c>
      <c r="D7" s="1192" t="s">
        <v>151</v>
      </c>
      <c r="E7" s="563" t="s">
        <v>34</v>
      </c>
      <c r="F7" s="563"/>
      <c r="G7" s="564" t="s">
        <v>1327</v>
      </c>
      <c r="H7" s="1197">
        <v>425000</v>
      </c>
      <c r="I7" s="667" t="s">
        <v>1384</v>
      </c>
    </row>
    <row r="8" spans="1:15" ht="25.5">
      <c r="A8" s="133"/>
      <c r="B8" s="313" t="s">
        <v>676</v>
      </c>
      <c r="C8" s="618"/>
      <c r="D8" s="1181" t="s">
        <v>151</v>
      </c>
      <c r="E8" s="149" t="s">
        <v>34</v>
      </c>
      <c r="F8" s="149"/>
      <c r="G8" s="491" t="s">
        <v>1328</v>
      </c>
      <c r="H8" s="1198">
        <v>1275000</v>
      </c>
      <c r="I8" s="151"/>
      <c r="N8" s="200"/>
      <c r="O8" s="200"/>
    </row>
    <row r="9" spans="1:9" ht="15">
      <c r="A9" s="133"/>
      <c r="B9" s="145"/>
      <c r="C9" s="618"/>
      <c r="D9" s="1181" t="s">
        <v>151</v>
      </c>
      <c r="E9" s="149" t="s">
        <v>34</v>
      </c>
      <c r="F9" s="149"/>
      <c r="G9" s="147" t="s">
        <v>154</v>
      </c>
      <c r="H9" s="1198">
        <v>8500000</v>
      </c>
      <c r="I9" s="151"/>
    </row>
    <row r="10" spans="1:9" ht="15" customHeight="1">
      <c r="A10" s="133"/>
      <c r="B10" s="145"/>
      <c r="C10" s="618"/>
      <c r="D10" s="1181" t="s">
        <v>151</v>
      </c>
      <c r="E10" s="149" t="s">
        <v>430</v>
      </c>
      <c r="F10" s="149" t="s">
        <v>384</v>
      </c>
      <c r="G10" s="147" t="s">
        <v>538</v>
      </c>
      <c r="H10" s="1198">
        <v>8500000</v>
      </c>
      <c r="I10" s="151"/>
    </row>
    <row r="11" spans="1:9" ht="15" customHeight="1">
      <c r="A11" s="133"/>
      <c r="B11" s="145"/>
      <c r="C11" s="618"/>
      <c r="D11" s="1181" t="s">
        <v>155</v>
      </c>
      <c r="E11" s="149" t="s">
        <v>371</v>
      </c>
      <c r="F11" s="149"/>
      <c r="G11" s="147" t="s">
        <v>156</v>
      </c>
      <c r="H11" s="1198">
        <v>7500000</v>
      </c>
      <c r="I11" s="151"/>
    </row>
    <row r="12" spans="1:9" ht="15" customHeight="1">
      <c r="A12" s="133"/>
      <c r="B12" s="145"/>
      <c r="C12" s="618"/>
      <c r="D12" s="1181" t="s">
        <v>157</v>
      </c>
      <c r="E12" s="149" t="s">
        <v>77</v>
      </c>
      <c r="F12" s="149" t="s">
        <v>339</v>
      </c>
      <c r="G12" s="147" t="s">
        <v>648</v>
      </c>
      <c r="H12" s="1198">
        <v>23332925</v>
      </c>
      <c r="I12" s="209"/>
    </row>
    <row r="13" spans="1:9" ht="15" customHeight="1">
      <c r="A13" s="133"/>
      <c r="B13" s="145"/>
      <c r="C13" s="618"/>
      <c r="D13" s="1181" t="s">
        <v>157</v>
      </c>
      <c r="E13" s="149" t="s">
        <v>77</v>
      </c>
      <c r="F13" s="149" t="s">
        <v>341</v>
      </c>
      <c r="G13" s="147" t="s">
        <v>597</v>
      </c>
      <c r="H13" s="1198">
        <v>5808537.5</v>
      </c>
      <c r="I13" s="151"/>
    </row>
    <row r="14" spans="1:8" ht="15" customHeight="1">
      <c r="A14" s="133"/>
      <c r="B14" s="145"/>
      <c r="C14" s="618"/>
      <c r="D14" s="1181" t="s">
        <v>157</v>
      </c>
      <c r="E14" s="149" t="s">
        <v>77</v>
      </c>
      <c r="F14" s="149" t="s">
        <v>343</v>
      </c>
      <c r="G14" s="147" t="s">
        <v>598</v>
      </c>
      <c r="H14" s="1198">
        <v>5918537.5</v>
      </c>
    </row>
    <row r="15" spans="1:8" ht="15" customHeight="1">
      <c r="A15" s="133"/>
      <c r="B15" s="145"/>
      <c r="C15" s="618"/>
      <c r="D15" s="1181" t="s">
        <v>157</v>
      </c>
      <c r="E15" s="149" t="s">
        <v>77</v>
      </c>
      <c r="F15" s="149" t="s">
        <v>344</v>
      </c>
      <c r="G15" s="147" t="s">
        <v>158</v>
      </c>
      <c r="H15" s="1198">
        <v>3050000</v>
      </c>
    </row>
    <row r="16" spans="1:9" ht="15" customHeight="1">
      <c r="A16" s="133"/>
      <c r="B16" s="145"/>
      <c r="C16" s="618"/>
      <c r="D16" s="1181" t="s">
        <v>157</v>
      </c>
      <c r="E16" s="149" t="s">
        <v>77</v>
      </c>
      <c r="F16" s="149" t="s">
        <v>352</v>
      </c>
      <c r="G16" s="147" t="s">
        <v>599</v>
      </c>
      <c r="H16" s="1198">
        <v>9880000</v>
      </c>
      <c r="I16" s="137"/>
    </row>
    <row r="17" spans="1:9" ht="20.25" customHeight="1">
      <c r="A17" s="133"/>
      <c r="B17" s="145"/>
      <c r="C17" s="618"/>
      <c r="D17" s="1181" t="s">
        <v>157</v>
      </c>
      <c r="E17" s="149" t="s">
        <v>77</v>
      </c>
      <c r="F17" s="149" t="s">
        <v>354</v>
      </c>
      <c r="G17" s="147" t="s">
        <v>1138</v>
      </c>
      <c r="H17" s="1198">
        <v>5000000</v>
      </c>
      <c r="I17" s="137"/>
    </row>
    <row r="18" spans="1:9" ht="20.25" customHeight="1">
      <c r="A18" s="133"/>
      <c r="B18" s="145"/>
      <c r="C18" s="618"/>
      <c r="D18" s="1181" t="s">
        <v>157</v>
      </c>
      <c r="E18" s="149" t="s">
        <v>77</v>
      </c>
      <c r="F18" s="149" t="s">
        <v>1154</v>
      </c>
      <c r="G18" s="147" t="s">
        <v>1156</v>
      </c>
      <c r="H18" s="1198">
        <v>5810000</v>
      </c>
      <c r="I18" s="137"/>
    </row>
    <row r="19" spans="1:9" ht="20.25" customHeight="1">
      <c r="A19" s="466"/>
      <c r="B19" s="134"/>
      <c r="C19" s="316"/>
      <c r="D19" s="1180"/>
      <c r="E19" s="1177"/>
      <c r="F19" s="1177"/>
      <c r="G19" s="1178" t="s">
        <v>142</v>
      </c>
      <c r="H19" s="1199">
        <v>85000000</v>
      </c>
      <c r="I19" s="137"/>
    </row>
    <row r="20" spans="1:9" ht="15">
      <c r="A20" s="466"/>
      <c r="B20" s="134"/>
      <c r="C20" s="380"/>
      <c r="D20" s="218"/>
      <c r="E20" s="219"/>
      <c r="F20" s="219"/>
      <c r="G20" s="180"/>
      <c r="H20" s="1200"/>
      <c r="I20" s="137"/>
    </row>
    <row r="21" spans="1:9" ht="15">
      <c r="A21" s="131" t="s">
        <v>121</v>
      </c>
      <c r="B21" s="1367" t="s">
        <v>544</v>
      </c>
      <c r="C21" s="799">
        <v>47000000</v>
      </c>
      <c r="D21" s="141" t="s">
        <v>151</v>
      </c>
      <c r="E21" s="492" t="s">
        <v>34</v>
      </c>
      <c r="F21" s="143"/>
      <c r="G21" s="195" t="s">
        <v>152</v>
      </c>
      <c r="H21" s="1201">
        <v>470000</v>
      </c>
      <c r="I21" s="137"/>
    </row>
    <row r="22" spans="1:9" ht="15">
      <c r="A22" s="133"/>
      <c r="B22" s="1368"/>
      <c r="C22" s="800"/>
      <c r="D22" s="191"/>
      <c r="E22" s="493"/>
      <c r="F22" s="183"/>
      <c r="G22" s="805" t="s">
        <v>1125</v>
      </c>
      <c r="H22" s="1202">
        <v>470000</v>
      </c>
      <c r="I22" s="137"/>
    </row>
    <row r="23" spans="1:9" ht="15">
      <c r="A23" s="133"/>
      <c r="B23" s="1368"/>
      <c r="C23" s="136"/>
      <c r="D23" s="141" t="s">
        <v>151</v>
      </c>
      <c r="E23" s="492" t="s">
        <v>34</v>
      </c>
      <c r="F23" s="143"/>
      <c r="G23" s="601" t="s">
        <v>153</v>
      </c>
      <c r="H23" s="1201">
        <v>1410000</v>
      </c>
      <c r="I23" s="137"/>
    </row>
    <row r="24" spans="1:9" ht="15">
      <c r="A24" s="133"/>
      <c r="B24" s="1368"/>
      <c r="C24" s="136"/>
      <c r="D24" s="191"/>
      <c r="E24" s="493"/>
      <c r="F24" s="183"/>
      <c r="G24" s="805" t="s">
        <v>1125</v>
      </c>
      <c r="H24" s="1202">
        <v>1410000</v>
      </c>
      <c r="I24" s="137"/>
    </row>
    <row r="25" spans="1:9" ht="15">
      <c r="A25" s="133"/>
      <c r="B25" s="1368"/>
      <c r="C25" s="136"/>
      <c r="D25" s="141" t="s">
        <v>151</v>
      </c>
      <c r="E25" s="492" t="s">
        <v>34</v>
      </c>
      <c r="F25" s="143"/>
      <c r="G25" s="601" t="s">
        <v>154</v>
      </c>
      <c r="H25" s="1201">
        <v>4700000</v>
      </c>
      <c r="I25" s="137"/>
    </row>
    <row r="26" spans="1:9" ht="15">
      <c r="A26" s="133"/>
      <c r="B26" s="798"/>
      <c r="C26" s="136"/>
      <c r="D26" s="191"/>
      <c r="E26" s="493"/>
      <c r="F26" s="183"/>
      <c r="G26" s="805" t="s">
        <v>1125</v>
      </c>
      <c r="H26" s="1202">
        <v>4700000</v>
      </c>
      <c r="I26" s="137"/>
    </row>
    <row r="27" spans="1:9" ht="15">
      <c r="A27" s="133"/>
      <c r="B27" s="145"/>
      <c r="C27" s="136"/>
      <c r="D27" s="141" t="s">
        <v>151</v>
      </c>
      <c r="E27" s="492" t="s">
        <v>430</v>
      </c>
      <c r="F27" s="143"/>
      <c r="G27" s="601" t="s">
        <v>741</v>
      </c>
      <c r="H27" s="1201">
        <v>4571429</v>
      </c>
      <c r="I27" s="137"/>
    </row>
    <row r="28" spans="1:9" ht="15">
      <c r="A28" s="133"/>
      <c r="B28" s="145"/>
      <c r="C28" s="136"/>
      <c r="D28" s="191"/>
      <c r="E28" s="493"/>
      <c r="F28" s="183"/>
      <c r="G28" s="806" t="s">
        <v>1127</v>
      </c>
      <c r="H28" s="1202">
        <v>4571429</v>
      </c>
      <c r="I28" s="137"/>
    </row>
    <row r="29" spans="1:9" ht="15">
      <c r="A29" s="133"/>
      <c r="B29" s="145"/>
      <c r="C29" s="136"/>
      <c r="D29" s="141" t="s">
        <v>155</v>
      </c>
      <c r="E29" s="492" t="s">
        <v>371</v>
      </c>
      <c r="F29" s="143"/>
      <c r="G29" s="601" t="s">
        <v>829</v>
      </c>
      <c r="H29" s="1201">
        <v>1000000</v>
      </c>
      <c r="I29" s="137"/>
    </row>
    <row r="30" spans="1:9" ht="15">
      <c r="A30" s="133"/>
      <c r="B30" s="145"/>
      <c r="C30" s="136"/>
      <c r="D30" s="191"/>
      <c r="E30" s="493"/>
      <c r="F30" s="183"/>
      <c r="G30" s="806" t="s">
        <v>1128</v>
      </c>
      <c r="H30" s="1202">
        <v>1000000</v>
      </c>
      <c r="I30" s="137"/>
    </row>
    <row r="31" spans="1:9" ht="25.5">
      <c r="A31" s="133"/>
      <c r="B31" s="313" t="s">
        <v>675</v>
      </c>
      <c r="C31" s="136"/>
      <c r="D31" s="141" t="s">
        <v>155</v>
      </c>
      <c r="E31" s="492" t="s">
        <v>375</v>
      </c>
      <c r="F31" s="143"/>
      <c r="G31" s="601" t="s">
        <v>830</v>
      </c>
      <c r="H31" s="1201">
        <v>4000000</v>
      </c>
      <c r="I31" s="137"/>
    </row>
    <row r="32" spans="1:9" ht="15">
      <c r="A32" s="133"/>
      <c r="B32" s="313"/>
      <c r="C32" s="136"/>
      <c r="D32" s="205"/>
      <c r="E32" s="619"/>
      <c r="F32" s="206"/>
      <c r="G32" s="810" t="s">
        <v>1129</v>
      </c>
      <c r="H32" s="1203">
        <v>4000000</v>
      </c>
      <c r="I32" s="137"/>
    </row>
    <row r="33" spans="1:9" ht="15">
      <c r="A33" s="133"/>
      <c r="B33" s="145"/>
      <c r="C33" s="136"/>
      <c r="D33" s="807" t="s">
        <v>157</v>
      </c>
      <c r="E33" s="492" t="s">
        <v>77</v>
      </c>
      <c r="F33" s="492" t="s">
        <v>339</v>
      </c>
      <c r="G33" s="811" t="s">
        <v>648</v>
      </c>
      <c r="H33" s="1201">
        <v>19732289</v>
      </c>
      <c r="I33" s="137"/>
    </row>
    <row r="34" spans="1:9" ht="15">
      <c r="A34" s="133"/>
      <c r="B34" s="145"/>
      <c r="C34" s="136"/>
      <c r="D34" s="808"/>
      <c r="E34" s="619"/>
      <c r="F34" s="619"/>
      <c r="G34" s="812" t="s">
        <v>1127</v>
      </c>
      <c r="H34" s="1203">
        <v>19084611</v>
      </c>
      <c r="I34" s="137"/>
    </row>
    <row r="35" spans="1:9" ht="15">
      <c r="A35" s="133"/>
      <c r="B35" s="145"/>
      <c r="C35" s="136"/>
      <c r="D35" s="808"/>
      <c r="E35" s="619"/>
      <c r="F35" s="619"/>
      <c r="G35" s="812" t="s">
        <v>1128</v>
      </c>
      <c r="H35" s="1203">
        <v>115800</v>
      </c>
      <c r="I35" s="137"/>
    </row>
    <row r="36" spans="1:9" ht="15">
      <c r="A36" s="133"/>
      <c r="B36" s="145"/>
      <c r="C36" s="136"/>
      <c r="D36" s="808"/>
      <c r="E36" s="619"/>
      <c r="F36" s="619"/>
      <c r="G36" s="812" t="s">
        <v>1335</v>
      </c>
      <c r="H36" s="1203">
        <v>531878</v>
      </c>
      <c r="I36" s="137"/>
    </row>
    <row r="37" spans="1:9" ht="15">
      <c r="A37" s="133"/>
      <c r="B37" s="145"/>
      <c r="C37" s="136"/>
      <c r="D37" s="141" t="s">
        <v>157</v>
      </c>
      <c r="E37" s="492" t="s">
        <v>506</v>
      </c>
      <c r="F37" s="143" t="s">
        <v>844</v>
      </c>
      <c r="G37" s="601" t="s">
        <v>1117</v>
      </c>
      <c r="H37" s="1201">
        <v>2450678</v>
      </c>
      <c r="I37" s="137"/>
    </row>
    <row r="38" spans="1:9" ht="15">
      <c r="A38" s="133"/>
      <c r="B38" s="145"/>
      <c r="C38" s="136"/>
      <c r="D38" s="191"/>
      <c r="E38" s="493"/>
      <c r="F38" s="183"/>
      <c r="G38" s="806" t="s">
        <v>1130</v>
      </c>
      <c r="H38" s="1202">
        <v>2450678</v>
      </c>
      <c r="I38" s="137"/>
    </row>
    <row r="39" spans="1:9" ht="25.5">
      <c r="A39" s="133"/>
      <c r="B39" s="145"/>
      <c r="C39" s="136"/>
      <c r="D39" s="141" t="s">
        <v>157</v>
      </c>
      <c r="E39" s="492" t="s">
        <v>506</v>
      </c>
      <c r="F39" s="143" t="s">
        <v>847</v>
      </c>
      <c r="G39" s="601" t="s">
        <v>1120</v>
      </c>
      <c r="H39" s="1201">
        <v>1665604</v>
      </c>
      <c r="I39" s="137"/>
    </row>
    <row r="40" spans="1:9" ht="15">
      <c r="A40" s="133"/>
      <c r="B40" s="145"/>
      <c r="C40" s="136"/>
      <c r="D40" s="191"/>
      <c r="E40" s="493"/>
      <c r="F40" s="183"/>
      <c r="G40" s="806" t="s">
        <v>1130</v>
      </c>
      <c r="H40" s="1202">
        <v>1665604</v>
      </c>
      <c r="I40" s="137"/>
    </row>
    <row r="41" spans="1:9" ht="25.5">
      <c r="A41" s="133"/>
      <c r="B41" s="145"/>
      <c r="C41" s="136"/>
      <c r="D41" s="141" t="s">
        <v>157</v>
      </c>
      <c r="E41" s="492" t="s">
        <v>77</v>
      </c>
      <c r="F41" s="143" t="s">
        <v>848</v>
      </c>
      <c r="G41" s="601" t="s">
        <v>820</v>
      </c>
      <c r="H41" s="1204">
        <v>3000000</v>
      </c>
      <c r="I41" s="137"/>
    </row>
    <row r="42" spans="1:9" ht="15">
      <c r="A42" s="133"/>
      <c r="B42" s="145"/>
      <c r="C42" s="136"/>
      <c r="D42" s="191"/>
      <c r="E42" s="493"/>
      <c r="F42" s="183"/>
      <c r="G42" s="806" t="s">
        <v>1129</v>
      </c>
      <c r="H42" s="1202">
        <v>3000000</v>
      </c>
      <c r="I42" s="137"/>
    </row>
    <row r="43" spans="1:9" ht="15">
      <c r="A43" s="133"/>
      <c r="B43" s="145"/>
      <c r="C43" s="136"/>
      <c r="D43" s="807" t="s">
        <v>157</v>
      </c>
      <c r="E43" s="492" t="s">
        <v>77</v>
      </c>
      <c r="F43" s="492" t="s">
        <v>826</v>
      </c>
      <c r="G43" s="811" t="s">
        <v>1121</v>
      </c>
      <c r="H43" s="1201">
        <v>4000000</v>
      </c>
      <c r="I43" s="137"/>
    </row>
    <row r="44" spans="1:9" ht="15">
      <c r="A44" s="133"/>
      <c r="B44" s="145"/>
      <c r="C44" s="136"/>
      <c r="D44" s="808"/>
      <c r="E44" s="619"/>
      <c r="F44" s="619"/>
      <c r="G44" s="812" t="s">
        <v>1129</v>
      </c>
      <c r="H44" s="1203">
        <v>2000000</v>
      </c>
      <c r="I44" s="137"/>
    </row>
    <row r="45" spans="1:9" ht="15">
      <c r="A45" s="133"/>
      <c r="B45" s="145"/>
      <c r="C45" s="136"/>
      <c r="D45" s="809"/>
      <c r="E45" s="493"/>
      <c r="F45" s="493"/>
      <c r="G45" s="813" t="s">
        <v>1130</v>
      </c>
      <c r="H45" s="1202">
        <v>2000000</v>
      </c>
      <c r="I45" s="137"/>
    </row>
    <row r="46" spans="1:9" ht="15">
      <c r="A46" s="133"/>
      <c r="B46" s="145"/>
      <c r="C46" s="136"/>
      <c r="D46" s="802"/>
      <c r="E46" s="803"/>
      <c r="F46" s="803"/>
      <c r="G46" s="801" t="s">
        <v>142</v>
      </c>
      <c r="H46" s="1205">
        <v>47000000</v>
      </c>
      <c r="I46" s="137"/>
    </row>
    <row r="47" spans="1:9" ht="15">
      <c r="A47" s="131"/>
      <c r="B47" s="140"/>
      <c r="C47" s="602"/>
      <c r="D47" s="222"/>
      <c r="E47" s="194"/>
      <c r="F47" s="194"/>
      <c r="G47" s="195"/>
      <c r="H47" s="1206"/>
      <c r="I47" s="214"/>
    </row>
    <row r="48" spans="1:10" ht="15">
      <c r="A48" s="131" t="s">
        <v>588</v>
      </c>
      <c r="B48" s="140" t="s">
        <v>159</v>
      </c>
      <c r="C48" s="472">
        <v>41000000</v>
      </c>
      <c r="D48" s="1181" t="s">
        <v>157</v>
      </c>
      <c r="E48" s="149" t="s">
        <v>77</v>
      </c>
      <c r="F48" s="149" t="s">
        <v>356</v>
      </c>
      <c r="G48" s="147" t="s">
        <v>1139</v>
      </c>
      <c r="H48" s="1198">
        <v>9350000</v>
      </c>
      <c r="J48" s="215"/>
    </row>
    <row r="49" spans="1:10" ht="15">
      <c r="A49" s="133"/>
      <c r="B49" s="145"/>
      <c r="C49" s="146"/>
      <c r="D49" s="1181" t="s">
        <v>157</v>
      </c>
      <c r="E49" s="149" t="s">
        <v>77</v>
      </c>
      <c r="F49" s="149" t="s">
        <v>357</v>
      </c>
      <c r="G49" s="147" t="s">
        <v>1140</v>
      </c>
      <c r="H49" s="1198">
        <v>8500000</v>
      </c>
      <c r="I49" s="137"/>
      <c r="J49" s="215"/>
    </row>
    <row r="50" spans="1:10" ht="15">
      <c r="A50" s="133"/>
      <c r="B50" s="313" t="s">
        <v>676</v>
      </c>
      <c r="C50" s="146"/>
      <c r="D50" s="1181" t="s">
        <v>157</v>
      </c>
      <c r="E50" s="149" t="s">
        <v>77</v>
      </c>
      <c r="F50" s="149" t="s">
        <v>358</v>
      </c>
      <c r="G50" s="147" t="s">
        <v>1141</v>
      </c>
      <c r="H50" s="1198">
        <v>3000000</v>
      </c>
      <c r="I50" s="137"/>
      <c r="J50" s="215"/>
    </row>
    <row r="51" spans="1:10" ht="15">
      <c r="A51" s="133"/>
      <c r="B51" s="145"/>
      <c r="C51" s="146"/>
      <c r="D51" s="1181" t="s">
        <v>157</v>
      </c>
      <c r="E51" s="149" t="s">
        <v>77</v>
      </c>
      <c r="F51" s="149" t="s">
        <v>360</v>
      </c>
      <c r="G51" s="147" t="s">
        <v>1156</v>
      </c>
      <c r="H51" s="1198">
        <v>20150000</v>
      </c>
      <c r="I51" s="137"/>
      <c r="J51" s="215"/>
    </row>
    <row r="52" spans="1:10" ht="15">
      <c r="A52" s="466"/>
      <c r="B52" s="134"/>
      <c r="C52" s="139"/>
      <c r="D52" s="1180"/>
      <c r="E52" s="1177"/>
      <c r="F52" s="1177"/>
      <c r="G52" s="1178" t="s">
        <v>142</v>
      </c>
      <c r="H52" s="1199">
        <v>41000000</v>
      </c>
      <c r="I52" s="137"/>
      <c r="J52" s="215"/>
    </row>
    <row r="53" spans="1:10" ht="14.25" customHeight="1">
      <c r="A53" s="466"/>
      <c r="B53" s="134"/>
      <c r="C53" s="333"/>
      <c r="D53" s="385"/>
      <c r="E53" s="386"/>
      <c r="F53" s="386"/>
      <c r="G53" s="624"/>
      <c r="H53" s="1207"/>
      <c r="I53" s="137"/>
      <c r="J53" s="216"/>
    </row>
    <row r="54" spans="1:10" ht="36">
      <c r="A54" s="131" t="s">
        <v>586</v>
      </c>
      <c r="B54" s="140" t="s">
        <v>301</v>
      </c>
      <c r="C54" s="472">
        <v>38000000</v>
      </c>
      <c r="D54" s="1184" t="s">
        <v>157</v>
      </c>
      <c r="E54" s="492" t="s">
        <v>430</v>
      </c>
      <c r="F54" s="143" t="s">
        <v>835</v>
      </c>
      <c r="G54" s="601" t="s">
        <v>1112</v>
      </c>
      <c r="H54" s="1201">
        <v>2000000</v>
      </c>
      <c r="I54" s="137"/>
      <c r="J54" s="216"/>
    </row>
    <row r="55" spans="1:10" ht="15.75">
      <c r="A55" s="133"/>
      <c r="B55" s="145"/>
      <c r="C55" s="146"/>
      <c r="D55" s="222" t="s">
        <v>157</v>
      </c>
      <c r="E55" s="492" t="s">
        <v>430</v>
      </c>
      <c r="F55" s="492" t="s">
        <v>836</v>
      </c>
      <c r="G55" s="811" t="s">
        <v>1042</v>
      </c>
      <c r="H55" s="1201">
        <v>5500000</v>
      </c>
      <c r="I55" s="137"/>
      <c r="J55" s="216"/>
    </row>
    <row r="56" spans="1:10" ht="25.5">
      <c r="A56" s="133"/>
      <c r="B56" s="145"/>
      <c r="C56" s="146"/>
      <c r="D56" s="1184" t="s">
        <v>157</v>
      </c>
      <c r="E56" s="492" t="s">
        <v>430</v>
      </c>
      <c r="F56" s="143" t="s">
        <v>837</v>
      </c>
      <c r="G56" s="601" t="s">
        <v>1126</v>
      </c>
      <c r="H56" s="1201">
        <v>3000000</v>
      </c>
      <c r="I56" s="137"/>
      <c r="J56" s="216"/>
    </row>
    <row r="57" spans="1:10" ht="15.75">
      <c r="A57" s="133"/>
      <c r="B57" s="145"/>
      <c r="C57" s="146"/>
      <c r="D57" s="1184" t="s">
        <v>157</v>
      </c>
      <c r="E57" s="492" t="s">
        <v>506</v>
      </c>
      <c r="F57" s="143" t="s">
        <v>838</v>
      </c>
      <c r="G57" s="601" t="s">
        <v>1113</v>
      </c>
      <c r="H57" s="1201">
        <v>3500000</v>
      </c>
      <c r="I57" s="137"/>
      <c r="J57" s="216"/>
    </row>
    <row r="58" spans="1:10" ht="25.5">
      <c r="A58" s="133"/>
      <c r="B58" s="145"/>
      <c r="C58" s="146"/>
      <c r="D58" s="222" t="s">
        <v>157</v>
      </c>
      <c r="E58" s="492" t="s">
        <v>506</v>
      </c>
      <c r="F58" s="492" t="s">
        <v>839</v>
      </c>
      <c r="G58" s="811" t="s">
        <v>1114</v>
      </c>
      <c r="H58" s="1201">
        <v>3000000</v>
      </c>
      <c r="I58" s="137"/>
      <c r="J58" s="216"/>
    </row>
    <row r="59" spans="1:10" ht="25.5">
      <c r="A59" s="133"/>
      <c r="B59" s="145"/>
      <c r="C59" s="146"/>
      <c r="D59" s="222" t="s">
        <v>157</v>
      </c>
      <c r="E59" s="492" t="s">
        <v>506</v>
      </c>
      <c r="F59" s="492" t="s">
        <v>842</v>
      </c>
      <c r="G59" s="811" t="s">
        <v>1115</v>
      </c>
      <c r="H59" s="1201">
        <v>2000000</v>
      </c>
      <c r="I59" s="137"/>
      <c r="J59" s="216"/>
    </row>
    <row r="60" spans="1:10" ht="15.75">
      <c r="A60" s="133"/>
      <c r="B60" s="145"/>
      <c r="C60" s="146"/>
      <c r="D60" s="1184" t="s">
        <v>157</v>
      </c>
      <c r="E60" s="492" t="s">
        <v>506</v>
      </c>
      <c r="F60" s="143" t="s">
        <v>843</v>
      </c>
      <c r="G60" s="601" t="s">
        <v>1116</v>
      </c>
      <c r="H60" s="1201">
        <v>6500000</v>
      </c>
      <c r="I60" s="137"/>
      <c r="J60" s="216"/>
    </row>
    <row r="61" spans="1:10" ht="15.75">
      <c r="A61" s="133"/>
      <c r="B61" s="145"/>
      <c r="C61" s="146"/>
      <c r="D61" s="1184" t="s">
        <v>157</v>
      </c>
      <c r="E61" s="492" t="s">
        <v>506</v>
      </c>
      <c r="F61" s="143" t="s">
        <v>844</v>
      </c>
      <c r="G61" s="601" t="s">
        <v>1117</v>
      </c>
      <c r="H61" s="1201">
        <v>8000000</v>
      </c>
      <c r="I61" s="137"/>
      <c r="J61" s="216"/>
    </row>
    <row r="62" spans="1:10" ht="25.5">
      <c r="A62" s="133"/>
      <c r="B62" s="145"/>
      <c r="C62" s="146"/>
      <c r="D62" s="222" t="s">
        <v>157</v>
      </c>
      <c r="E62" s="492" t="s">
        <v>506</v>
      </c>
      <c r="F62" s="492" t="s">
        <v>845</v>
      </c>
      <c r="G62" s="811" t="s">
        <v>1118</v>
      </c>
      <c r="H62" s="1201">
        <v>2500000</v>
      </c>
      <c r="I62" s="137"/>
      <c r="J62" s="216"/>
    </row>
    <row r="63" spans="1:10" ht="15.75">
      <c r="A63" s="133"/>
      <c r="B63" s="145"/>
      <c r="C63" s="146"/>
      <c r="D63" s="222" t="s">
        <v>157</v>
      </c>
      <c r="E63" s="492" t="s">
        <v>506</v>
      </c>
      <c r="F63" s="492" t="s">
        <v>846</v>
      </c>
      <c r="G63" s="811" t="s">
        <v>1119</v>
      </c>
      <c r="H63" s="1201">
        <v>2000000</v>
      </c>
      <c r="I63" s="137"/>
      <c r="J63" s="216"/>
    </row>
    <row r="64" spans="1:10" ht="16.5" thickBot="1">
      <c r="A64" s="470"/>
      <c r="B64" s="1208"/>
      <c r="C64" s="661"/>
      <c r="D64" s="1209"/>
      <c r="E64" s="1210"/>
      <c r="F64" s="1210"/>
      <c r="G64" s="1211" t="s">
        <v>142</v>
      </c>
      <c r="H64" s="1212">
        <v>38000000</v>
      </c>
      <c r="I64" s="137"/>
      <c r="J64" s="216"/>
    </row>
    <row r="65" spans="1:11" s="137" customFormat="1" ht="21.75" customHeight="1" thickBot="1">
      <c r="A65" s="133"/>
      <c r="B65" s="313"/>
      <c r="C65" s="132"/>
      <c r="D65" s="218"/>
      <c r="E65" s="219"/>
      <c r="F65" s="219"/>
      <c r="G65" s="188"/>
      <c r="H65" s="132"/>
      <c r="J65" s="318"/>
      <c r="K65" s="138"/>
    </row>
    <row r="66" spans="1:11" s="137" customFormat="1" ht="27" customHeight="1">
      <c r="A66" s="467" t="s">
        <v>590</v>
      </c>
      <c r="B66" s="468" t="s">
        <v>169</v>
      </c>
      <c r="C66" s="562">
        <v>8000000</v>
      </c>
      <c r="D66" s="1192" t="s">
        <v>151</v>
      </c>
      <c r="E66" s="563" t="s">
        <v>430</v>
      </c>
      <c r="F66" s="563" t="s">
        <v>384</v>
      </c>
      <c r="G66" s="564" t="s">
        <v>538</v>
      </c>
      <c r="H66" s="1197">
        <v>8000000</v>
      </c>
      <c r="I66" s="667" t="s">
        <v>1385</v>
      </c>
      <c r="J66" s="318"/>
      <c r="K66" s="138"/>
    </row>
    <row r="67" spans="1:11" s="137" customFormat="1" ht="15.75">
      <c r="A67" s="133"/>
      <c r="B67" s="332" t="s">
        <v>676</v>
      </c>
      <c r="C67" s="146"/>
      <c r="D67" s="1181"/>
      <c r="E67" s="149"/>
      <c r="F67" s="149"/>
      <c r="G67" s="147"/>
      <c r="H67" s="1198"/>
      <c r="J67" s="318"/>
      <c r="K67" s="138"/>
    </row>
    <row r="68" spans="1:11" s="137" customFormat="1" ht="15.75">
      <c r="A68" s="466"/>
      <c r="B68" s="336"/>
      <c r="C68" s="139"/>
      <c r="D68" s="1180"/>
      <c r="E68" s="1177"/>
      <c r="F68" s="1177"/>
      <c r="G68" s="1178" t="s">
        <v>142</v>
      </c>
      <c r="H68" s="1199">
        <v>8000000</v>
      </c>
      <c r="J68" s="318"/>
      <c r="K68" s="138"/>
    </row>
    <row r="69" spans="1:11" s="137" customFormat="1" ht="16.5" customHeight="1">
      <c r="A69" s="133"/>
      <c r="B69" s="313"/>
      <c r="C69" s="132"/>
      <c r="D69" s="211"/>
      <c r="E69" s="135"/>
      <c r="F69" s="135"/>
      <c r="G69" s="331"/>
      <c r="H69" s="1213"/>
      <c r="J69" s="318"/>
      <c r="K69" s="138"/>
    </row>
    <row r="70" spans="1:11" s="137" customFormat="1" ht="24">
      <c r="A70" s="131" t="s">
        <v>590</v>
      </c>
      <c r="B70" s="140" t="s">
        <v>546</v>
      </c>
      <c r="C70" s="472">
        <v>5000000</v>
      </c>
      <c r="D70" s="1181" t="s">
        <v>151</v>
      </c>
      <c r="E70" s="149" t="s">
        <v>430</v>
      </c>
      <c r="F70" s="149"/>
      <c r="G70" s="147" t="s">
        <v>741</v>
      </c>
      <c r="H70" s="1198">
        <v>5000000</v>
      </c>
      <c r="J70" s="318"/>
      <c r="K70" s="138"/>
    </row>
    <row r="71" spans="1:11" s="137" customFormat="1" ht="15.75">
      <c r="A71" s="133"/>
      <c r="B71" s="332" t="s">
        <v>675</v>
      </c>
      <c r="C71" s="146"/>
      <c r="D71" s="1181"/>
      <c r="E71" s="149"/>
      <c r="F71" s="149"/>
      <c r="G71" s="147"/>
      <c r="H71" s="1198"/>
      <c r="J71" s="318"/>
      <c r="K71" s="138"/>
    </row>
    <row r="72" spans="1:11" s="137" customFormat="1" ht="15.75">
      <c r="A72" s="466"/>
      <c r="B72" s="336"/>
      <c r="C72" s="139"/>
      <c r="D72" s="1180"/>
      <c r="E72" s="1177"/>
      <c r="F72" s="1177"/>
      <c r="G72" s="1178" t="s">
        <v>142</v>
      </c>
      <c r="H72" s="1199">
        <v>5000000</v>
      </c>
      <c r="J72" s="318"/>
      <c r="K72" s="138"/>
    </row>
    <row r="73" spans="1:11" s="137" customFormat="1" ht="10.5" customHeight="1">
      <c r="A73" s="133"/>
      <c r="B73" s="313"/>
      <c r="C73" s="132"/>
      <c r="D73" s="222"/>
      <c r="E73" s="194"/>
      <c r="F73" s="194"/>
      <c r="G73" s="601"/>
      <c r="H73" s="1214"/>
      <c r="J73" s="318"/>
      <c r="K73" s="138"/>
    </row>
    <row r="74" spans="1:9" ht="24" customHeight="1">
      <c r="A74" s="131" t="s">
        <v>196</v>
      </c>
      <c r="B74" s="140" t="s">
        <v>160</v>
      </c>
      <c r="C74" s="472">
        <v>250000</v>
      </c>
      <c r="D74" s="1181" t="s">
        <v>155</v>
      </c>
      <c r="E74" s="149" t="s">
        <v>104</v>
      </c>
      <c r="F74" s="149"/>
      <c r="G74" s="147" t="s">
        <v>161</v>
      </c>
      <c r="H74" s="1198">
        <v>125000</v>
      </c>
      <c r="I74" s="137"/>
    </row>
    <row r="75" spans="1:9" ht="15">
      <c r="A75" s="133"/>
      <c r="B75" s="332" t="s">
        <v>676</v>
      </c>
      <c r="C75" s="146"/>
      <c r="D75" s="1181" t="s">
        <v>155</v>
      </c>
      <c r="E75" s="149" t="s">
        <v>104</v>
      </c>
      <c r="F75" s="149"/>
      <c r="G75" s="147" t="s">
        <v>184</v>
      </c>
      <c r="H75" s="1198">
        <v>125000</v>
      </c>
      <c r="I75" s="137"/>
    </row>
    <row r="76" spans="1:9" ht="15">
      <c r="A76" s="466"/>
      <c r="B76" s="336"/>
      <c r="C76" s="139"/>
      <c r="D76" s="1180"/>
      <c r="E76" s="1177"/>
      <c r="F76" s="1177"/>
      <c r="G76" s="1178" t="s">
        <v>142</v>
      </c>
      <c r="H76" s="1199">
        <v>250000</v>
      </c>
      <c r="I76" s="137"/>
    </row>
    <row r="77" spans="1:9" ht="9" customHeight="1">
      <c r="A77" s="133"/>
      <c r="B77" s="145"/>
      <c r="C77" s="132"/>
      <c r="D77" s="218"/>
      <c r="E77" s="219"/>
      <c r="F77" s="219"/>
      <c r="G77" s="180"/>
      <c r="H77" s="1200"/>
      <c r="I77" s="137"/>
    </row>
    <row r="78" spans="1:9" ht="15">
      <c r="A78" s="131" t="s">
        <v>208</v>
      </c>
      <c r="B78" s="140" t="s">
        <v>209</v>
      </c>
      <c r="C78" s="472">
        <v>87930055</v>
      </c>
      <c r="D78" s="1181" t="s">
        <v>151</v>
      </c>
      <c r="E78" s="149" t="s">
        <v>34</v>
      </c>
      <c r="F78" s="149"/>
      <c r="G78" s="147" t="s">
        <v>185</v>
      </c>
      <c r="H78" s="1198">
        <v>18592732.99303808</v>
      </c>
      <c r="I78" s="137"/>
    </row>
    <row r="79" spans="1:9" ht="15">
      <c r="A79" s="133" t="s">
        <v>210</v>
      </c>
      <c r="B79" s="1366" t="s">
        <v>211</v>
      </c>
      <c r="C79" s="146">
        <v>6500000</v>
      </c>
      <c r="D79" s="1181" t="s">
        <v>151</v>
      </c>
      <c r="E79" s="149" t="s">
        <v>34</v>
      </c>
      <c r="F79" s="149"/>
      <c r="G79" s="147" t="s">
        <v>840</v>
      </c>
      <c r="H79" s="1198">
        <v>2014212.7409124589</v>
      </c>
      <c r="I79" s="137"/>
    </row>
    <row r="80" spans="1:9" ht="15">
      <c r="A80" s="133"/>
      <c r="B80" s="1366"/>
      <c r="C80" s="146"/>
      <c r="D80" s="1181" t="s">
        <v>151</v>
      </c>
      <c r="E80" s="149" t="s">
        <v>34</v>
      </c>
      <c r="F80" s="149"/>
      <c r="G80" s="147" t="s">
        <v>658</v>
      </c>
      <c r="H80" s="1198">
        <v>1549394.4160865068</v>
      </c>
      <c r="I80" s="137"/>
    </row>
    <row r="81" spans="1:9" ht="15">
      <c r="A81" s="133"/>
      <c r="B81" s="1366"/>
      <c r="C81" s="146"/>
      <c r="D81" s="1181" t="s">
        <v>151</v>
      </c>
      <c r="E81" s="149" t="s">
        <v>34</v>
      </c>
      <c r="F81" s="149"/>
      <c r="G81" s="147" t="s">
        <v>1153</v>
      </c>
      <c r="H81" s="1198">
        <v>3098788.8321730136</v>
      </c>
      <c r="I81" s="137"/>
    </row>
    <row r="82" spans="1:9" ht="15">
      <c r="A82" s="469"/>
      <c r="B82" s="1366"/>
      <c r="C82" s="146"/>
      <c r="D82" s="1181" t="s">
        <v>151</v>
      </c>
      <c r="E82" s="149" t="s">
        <v>430</v>
      </c>
      <c r="F82" s="149" t="s">
        <v>384</v>
      </c>
      <c r="G82" s="147" t="s">
        <v>538</v>
      </c>
      <c r="H82" s="1198">
        <v>22342398.42707947</v>
      </c>
      <c r="I82" s="137"/>
    </row>
    <row r="83" spans="1:9" ht="15">
      <c r="A83" s="133"/>
      <c r="B83" s="332" t="s">
        <v>681</v>
      </c>
      <c r="C83" s="146"/>
      <c r="D83" s="1181" t="s">
        <v>151</v>
      </c>
      <c r="E83" s="149" t="s">
        <v>430</v>
      </c>
      <c r="F83" s="149" t="s">
        <v>430</v>
      </c>
      <c r="G83" s="147" t="s">
        <v>539</v>
      </c>
      <c r="H83" s="1198">
        <v>17120586.59</v>
      </c>
      <c r="I83" s="137"/>
    </row>
    <row r="84" spans="1:9" ht="15">
      <c r="A84" s="133"/>
      <c r="B84" s="332"/>
      <c r="C84" s="146"/>
      <c r="D84" s="1181" t="s">
        <v>151</v>
      </c>
      <c r="E84" s="149" t="s">
        <v>430</v>
      </c>
      <c r="F84" s="149" t="s">
        <v>506</v>
      </c>
      <c r="G84" s="147" t="s">
        <v>1057</v>
      </c>
      <c r="H84" s="1198">
        <v>6250000</v>
      </c>
      <c r="I84" s="137"/>
    </row>
    <row r="85" spans="1:9" ht="15">
      <c r="A85" s="133"/>
      <c r="B85" s="332"/>
      <c r="C85" s="146"/>
      <c r="D85" s="1181" t="s">
        <v>151</v>
      </c>
      <c r="E85" s="149" t="s">
        <v>430</v>
      </c>
      <c r="F85" s="149" t="s">
        <v>38</v>
      </c>
      <c r="G85" s="147" t="s">
        <v>1158</v>
      </c>
      <c r="H85" s="1198">
        <v>1000000</v>
      </c>
      <c r="I85" s="137"/>
    </row>
    <row r="86" spans="1:9" ht="15">
      <c r="A86" s="133"/>
      <c r="B86" s="332"/>
      <c r="C86" s="146"/>
      <c r="D86" s="1181" t="s">
        <v>151</v>
      </c>
      <c r="E86" s="149" t="s">
        <v>430</v>
      </c>
      <c r="F86" s="149" t="s">
        <v>77</v>
      </c>
      <c r="G86" s="147" t="s">
        <v>1157</v>
      </c>
      <c r="H86" s="1198">
        <v>1000000</v>
      </c>
      <c r="I86" s="137"/>
    </row>
    <row r="87" spans="1:9" ht="15">
      <c r="A87" s="133"/>
      <c r="B87" s="145"/>
      <c r="C87" s="146"/>
      <c r="D87" s="1181" t="s">
        <v>151</v>
      </c>
      <c r="E87" s="149" t="s">
        <v>506</v>
      </c>
      <c r="F87" s="149" t="s">
        <v>384</v>
      </c>
      <c r="G87" s="147" t="s">
        <v>540</v>
      </c>
      <c r="H87" s="1198">
        <v>20242543</v>
      </c>
      <c r="I87" s="137"/>
    </row>
    <row r="88" spans="1:9" ht="15">
      <c r="A88" s="133"/>
      <c r="B88" s="145"/>
      <c r="C88" s="146"/>
      <c r="D88" s="1181" t="s">
        <v>151</v>
      </c>
      <c r="E88" s="149" t="s">
        <v>506</v>
      </c>
      <c r="F88" s="149" t="s">
        <v>430</v>
      </c>
      <c r="G88" s="147" t="s">
        <v>541</v>
      </c>
      <c r="H88" s="1198">
        <v>569398</v>
      </c>
      <c r="I88" s="137"/>
    </row>
    <row r="89" spans="1:9" ht="15">
      <c r="A89" s="133"/>
      <c r="B89" s="145"/>
      <c r="C89" s="146"/>
      <c r="D89" s="1181" t="s">
        <v>151</v>
      </c>
      <c r="E89" s="149" t="s">
        <v>506</v>
      </c>
      <c r="F89" s="149" t="s">
        <v>506</v>
      </c>
      <c r="G89" s="147" t="s">
        <v>1055</v>
      </c>
      <c r="H89" s="1198">
        <v>450000</v>
      </c>
      <c r="I89" s="137"/>
    </row>
    <row r="90" spans="1:9" ht="15">
      <c r="A90" s="133"/>
      <c r="B90" s="145"/>
      <c r="C90" s="146"/>
      <c r="D90" s="1181" t="s">
        <v>151</v>
      </c>
      <c r="E90" s="149" t="s">
        <v>506</v>
      </c>
      <c r="F90" s="149" t="s">
        <v>38</v>
      </c>
      <c r="G90" s="147" t="s">
        <v>1056</v>
      </c>
      <c r="H90" s="1198">
        <v>200000</v>
      </c>
      <c r="I90" s="137"/>
    </row>
    <row r="91" spans="1:9" ht="15">
      <c r="A91" s="466"/>
      <c r="B91" s="134"/>
      <c r="C91" s="139"/>
      <c r="D91" s="814"/>
      <c r="E91" s="815"/>
      <c r="F91" s="815"/>
      <c r="G91" s="816" t="s">
        <v>142</v>
      </c>
      <c r="H91" s="1215">
        <v>94430054.99928953</v>
      </c>
      <c r="I91" s="137"/>
    </row>
    <row r="92" spans="1:9" ht="15.75" customHeight="1">
      <c r="A92" s="133"/>
      <c r="B92" s="145"/>
      <c r="C92" s="132"/>
      <c r="D92" s="385"/>
      <c r="E92" s="386"/>
      <c r="F92" s="386"/>
      <c r="G92" s="338"/>
      <c r="H92" s="1216"/>
      <c r="I92" s="137"/>
    </row>
    <row r="93" spans="1:9" ht="17.25" customHeight="1">
      <c r="A93" s="131" t="s">
        <v>206</v>
      </c>
      <c r="B93" s="140" t="s">
        <v>209</v>
      </c>
      <c r="C93" s="472">
        <v>38228791.33</v>
      </c>
      <c r="D93" s="1190" t="s">
        <v>151</v>
      </c>
      <c r="E93" s="135" t="s">
        <v>430</v>
      </c>
      <c r="F93" s="135"/>
      <c r="G93" s="1191" t="s">
        <v>1131</v>
      </c>
      <c r="H93" s="1217">
        <v>32959520.03999999</v>
      </c>
      <c r="I93" s="137"/>
    </row>
    <row r="94" spans="1:9" ht="17.25" customHeight="1">
      <c r="A94" s="133"/>
      <c r="B94" s="313" t="s">
        <v>675</v>
      </c>
      <c r="C94" s="146"/>
      <c r="D94" s="148" t="s">
        <v>151</v>
      </c>
      <c r="E94" s="143" t="s">
        <v>430</v>
      </c>
      <c r="F94" s="149" t="s">
        <v>384</v>
      </c>
      <c r="G94" s="1188" t="s">
        <v>1127</v>
      </c>
      <c r="H94" s="1198">
        <v>24265758.94999999</v>
      </c>
      <c r="I94" s="137"/>
    </row>
    <row r="95" spans="1:9" ht="17.25" customHeight="1">
      <c r="A95" s="133"/>
      <c r="B95" s="145"/>
      <c r="C95" s="146"/>
      <c r="D95" s="148" t="s">
        <v>151</v>
      </c>
      <c r="E95" s="143" t="s">
        <v>430</v>
      </c>
      <c r="F95" s="149" t="s">
        <v>430</v>
      </c>
      <c r="G95" s="1188" t="s">
        <v>1128</v>
      </c>
      <c r="H95" s="1198">
        <v>0</v>
      </c>
      <c r="I95" s="137"/>
    </row>
    <row r="96" spans="1:9" ht="17.25" customHeight="1">
      <c r="A96" s="133"/>
      <c r="B96" s="145"/>
      <c r="C96" s="146"/>
      <c r="D96" s="148" t="s">
        <v>151</v>
      </c>
      <c r="E96" s="143" t="s">
        <v>430</v>
      </c>
      <c r="F96" s="149" t="s">
        <v>34</v>
      </c>
      <c r="G96" s="1188" t="s">
        <v>1132</v>
      </c>
      <c r="H96" s="1198">
        <v>5904608.07</v>
      </c>
      <c r="I96" s="137"/>
    </row>
    <row r="97" spans="1:9" ht="23.25" customHeight="1">
      <c r="A97" s="133"/>
      <c r="B97" s="145"/>
      <c r="C97" s="146"/>
      <c r="D97" s="148" t="s">
        <v>151</v>
      </c>
      <c r="E97" s="143" t="s">
        <v>430</v>
      </c>
      <c r="F97" s="149" t="s">
        <v>34</v>
      </c>
      <c r="G97" s="1188" t="s">
        <v>1133</v>
      </c>
      <c r="H97" s="1198">
        <v>639665.87</v>
      </c>
      <c r="I97" s="137"/>
    </row>
    <row r="98" spans="1:9" ht="24" customHeight="1">
      <c r="A98" s="133"/>
      <c r="B98" s="145"/>
      <c r="C98" s="146"/>
      <c r="D98" s="148" t="s">
        <v>151</v>
      </c>
      <c r="E98" s="143" t="s">
        <v>430</v>
      </c>
      <c r="F98" s="149" t="s">
        <v>34</v>
      </c>
      <c r="G98" s="1188" t="s">
        <v>1134</v>
      </c>
      <c r="H98" s="1198">
        <v>590460.81</v>
      </c>
      <c r="I98" s="137"/>
    </row>
    <row r="99" spans="1:9" ht="17.25" customHeight="1">
      <c r="A99" s="133"/>
      <c r="B99" s="145"/>
      <c r="C99" s="146"/>
      <c r="D99" s="148" t="s">
        <v>151</v>
      </c>
      <c r="E99" s="143" t="s">
        <v>430</v>
      </c>
      <c r="F99" s="149" t="s">
        <v>34</v>
      </c>
      <c r="G99" s="1188" t="s">
        <v>1135</v>
      </c>
      <c r="H99" s="1198">
        <v>984101.34</v>
      </c>
      <c r="I99" s="137"/>
    </row>
    <row r="100" spans="1:9" ht="17.25" customHeight="1">
      <c r="A100" s="133"/>
      <c r="B100" s="145"/>
      <c r="C100" s="146"/>
      <c r="D100" s="148" t="s">
        <v>151</v>
      </c>
      <c r="E100" s="143" t="s">
        <v>430</v>
      </c>
      <c r="F100" s="149" t="s">
        <v>34</v>
      </c>
      <c r="G100" s="1188" t="s">
        <v>1136</v>
      </c>
      <c r="H100" s="1198">
        <v>492050.67</v>
      </c>
      <c r="I100" s="137"/>
    </row>
    <row r="101" spans="1:9" ht="17.25" customHeight="1">
      <c r="A101" s="133"/>
      <c r="B101" s="145"/>
      <c r="C101" s="146"/>
      <c r="D101" s="141" t="s">
        <v>151</v>
      </c>
      <c r="E101" s="143" t="s">
        <v>430</v>
      </c>
      <c r="F101" s="143" t="s">
        <v>104</v>
      </c>
      <c r="G101" s="1189" t="s">
        <v>1335</v>
      </c>
      <c r="H101" s="1198">
        <v>82874.33</v>
      </c>
      <c r="I101" s="137"/>
    </row>
    <row r="102" spans="1:9" ht="17.25" customHeight="1">
      <c r="A102" s="133"/>
      <c r="B102" s="145"/>
      <c r="C102" s="132"/>
      <c r="D102" s="1190" t="s">
        <v>151</v>
      </c>
      <c r="E102" s="135" t="s">
        <v>506</v>
      </c>
      <c r="F102" s="135"/>
      <c r="G102" s="1191" t="s">
        <v>1137</v>
      </c>
      <c r="H102" s="1218">
        <v>5269271.289066667</v>
      </c>
      <c r="I102" s="137"/>
    </row>
    <row r="103" spans="1:9" ht="17.25" customHeight="1">
      <c r="A103" s="133"/>
      <c r="B103" s="145"/>
      <c r="C103" s="146"/>
      <c r="D103" s="191" t="s">
        <v>151</v>
      </c>
      <c r="E103" s="183" t="s">
        <v>506</v>
      </c>
      <c r="F103" s="183" t="s">
        <v>384</v>
      </c>
      <c r="G103" s="804" t="s">
        <v>1127</v>
      </c>
      <c r="H103" s="1198">
        <v>5238129.346666667</v>
      </c>
      <c r="I103" s="137"/>
    </row>
    <row r="104" spans="1:9" ht="17.25" customHeight="1">
      <c r="A104" s="133"/>
      <c r="B104" s="145"/>
      <c r="C104" s="146"/>
      <c r="D104" s="148" t="s">
        <v>151</v>
      </c>
      <c r="E104" s="149" t="s">
        <v>506</v>
      </c>
      <c r="F104" s="149" t="s">
        <v>430</v>
      </c>
      <c r="G104" s="1188" t="s">
        <v>1128</v>
      </c>
      <c r="H104" s="1198">
        <v>31141.9424</v>
      </c>
      <c r="I104" s="137"/>
    </row>
    <row r="105" spans="1:9" ht="17.25" customHeight="1">
      <c r="A105" s="466"/>
      <c r="B105" s="134"/>
      <c r="C105" s="139"/>
      <c r="D105" s="802"/>
      <c r="E105" s="803"/>
      <c r="F105" s="803"/>
      <c r="G105" s="801" t="s">
        <v>142</v>
      </c>
      <c r="H105" s="1205">
        <v>38228791.32906666</v>
      </c>
      <c r="I105" s="137"/>
    </row>
    <row r="106" spans="1:9" ht="14.25" customHeight="1">
      <c r="A106" s="133"/>
      <c r="B106" s="145"/>
      <c r="C106" s="132"/>
      <c r="D106" s="218"/>
      <c r="E106" s="219"/>
      <c r="F106" s="219"/>
      <c r="G106" s="180"/>
      <c r="H106" s="1200"/>
      <c r="I106" s="137"/>
    </row>
    <row r="107" spans="1:9" ht="42.75" customHeight="1">
      <c r="A107" s="131" t="s">
        <v>210</v>
      </c>
      <c r="B107" s="140" t="s">
        <v>211</v>
      </c>
      <c r="C107" s="472">
        <v>4199945</v>
      </c>
      <c r="D107" s="1184" t="s">
        <v>151</v>
      </c>
      <c r="E107" s="492" t="s">
        <v>430</v>
      </c>
      <c r="F107" s="143" t="s">
        <v>384</v>
      </c>
      <c r="G107" s="601" t="s">
        <v>1131</v>
      </c>
      <c r="H107" s="1201">
        <v>4199945</v>
      </c>
      <c r="I107" s="137"/>
    </row>
    <row r="108" spans="1:9" ht="21.75" customHeight="1">
      <c r="A108" s="133"/>
      <c r="B108" s="313" t="s">
        <v>675</v>
      </c>
      <c r="C108" s="146"/>
      <c r="D108" s="1183"/>
      <c r="E108" s="493"/>
      <c r="F108" s="183"/>
      <c r="G108" s="806"/>
      <c r="H108" s="1202"/>
      <c r="I108" s="137"/>
    </row>
    <row r="109" spans="1:9" ht="18.75" customHeight="1">
      <c r="A109" s="466"/>
      <c r="B109" s="314"/>
      <c r="C109" s="139"/>
      <c r="D109" s="1180"/>
      <c r="E109" s="1177"/>
      <c r="F109" s="1177"/>
      <c r="G109" s="1178" t="s">
        <v>142</v>
      </c>
      <c r="H109" s="1199">
        <v>4199945</v>
      </c>
      <c r="I109" s="137"/>
    </row>
    <row r="110" spans="1:9" ht="15">
      <c r="A110" s="133"/>
      <c r="B110" s="137"/>
      <c r="C110" s="132"/>
      <c r="D110" s="222"/>
      <c r="E110" s="194"/>
      <c r="F110" s="194"/>
      <c r="G110" s="195"/>
      <c r="H110" s="1214"/>
      <c r="I110" s="137"/>
    </row>
    <row r="111" spans="1:9" ht="24.75" customHeight="1">
      <c r="A111" s="131" t="s">
        <v>216</v>
      </c>
      <c r="B111" s="140" t="s">
        <v>170</v>
      </c>
      <c r="C111" s="472">
        <v>6000000</v>
      </c>
      <c r="D111" s="1184" t="s">
        <v>151</v>
      </c>
      <c r="E111" s="492" t="s">
        <v>430</v>
      </c>
      <c r="F111" s="143" t="s">
        <v>384</v>
      </c>
      <c r="G111" s="601" t="s">
        <v>538</v>
      </c>
      <c r="H111" s="1201">
        <v>6000000</v>
      </c>
      <c r="I111" s="137"/>
    </row>
    <row r="112" spans="1:9" ht="15">
      <c r="A112" s="133"/>
      <c r="B112" s="313" t="s">
        <v>681</v>
      </c>
      <c r="C112" s="146"/>
      <c r="D112" s="1183"/>
      <c r="E112" s="493"/>
      <c r="F112" s="183"/>
      <c r="G112" s="806"/>
      <c r="H112" s="1202"/>
      <c r="I112" s="137"/>
    </row>
    <row r="113" spans="1:9" ht="15">
      <c r="A113" s="466"/>
      <c r="B113" s="314"/>
      <c r="C113" s="139"/>
      <c r="D113" s="1180"/>
      <c r="E113" s="1177"/>
      <c r="F113" s="1177"/>
      <c r="G113" s="1178" t="s">
        <v>142</v>
      </c>
      <c r="H113" s="1199">
        <v>6000000</v>
      </c>
      <c r="I113" s="137"/>
    </row>
    <row r="114" spans="1:9" ht="15">
      <c r="A114" s="133"/>
      <c r="B114" s="137"/>
      <c r="C114" s="132"/>
      <c r="D114" s="222"/>
      <c r="E114" s="194"/>
      <c r="F114" s="194"/>
      <c r="G114" s="817"/>
      <c r="H114" s="1206"/>
      <c r="I114" s="137"/>
    </row>
    <row r="115" spans="1:9" ht="19.5" customHeight="1">
      <c r="A115" s="131" t="s">
        <v>216</v>
      </c>
      <c r="B115" s="140" t="s">
        <v>170</v>
      </c>
      <c r="C115" s="472">
        <v>1000000</v>
      </c>
      <c r="D115" s="1184" t="s">
        <v>151</v>
      </c>
      <c r="E115" s="492" t="s">
        <v>430</v>
      </c>
      <c r="F115" s="143" t="s">
        <v>384</v>
      </c>
      <c r="G115" s="601" t="s">
        <v>1131</v>
      </c>
      <c r="H115" s="1201">
        <v>1000000</v>
      </c>
      <c r="I115" s="137"/>
    </row>
    <row r="116" spans="1:9" ht="19.5" customHeight="1">
      <c r="A116" s="133"/>
      <c r="B116" s="313" t="s">
        <v>675</v>
      </c>
      <c r="C116" s="146"/>
      <c r="D116" s="1183"/>
      <c r="E116" s="493"/>
      <c r="F116" s="183"/>
      <c r="G116" s="806" t="s">
        <v>1127</v>
      </c>
      <c r="H116" s="1202">
        <v>1000000</v>
      </c>
      <c r="I116" s="137"/>
    </row>
    <row r="117" spans="1:9" ht="19.5" customHeight="1">
      <c r="A117" s="466"/>
      <c r="B117" s="314"/>
      <c r="C117" s="139"/>
      <c r="D117" s="1180"/>
      <c r="E117" s="1177"/>
      <c r="F117" s="1177"/>
      <c r="G117" s="1178" t="s">
        <v>142</v>
      </c>
      <c r="H117" s="1199">
        <v>1000000</v>
      </c>
      <c r="I117" s="137"/>
    </row>
    <row r="118" spans="1:9" ht="15">
      <c r="A118" s="133"/>
      <c r="B118" s="313"/>
      <c r="C118" s="132"/>
      <c r="D118" s="218"/>
      <c r="E118" s="219"/>
      <c r="F118" s="219"/>
      <c r="G118" s="188"/>
      <c r="H118" s="1200"/>
      <c r="I118" s="137"/>
    </row>
    <row r="119" spans="1:9" ht="15">
      <c r="A119" s="131" t="s">
        <v>218</v>
      </c>
      <c r="B119" s="1247" t="s">
        <v>171</v>
      </c>
      <c r="C119" s="472">
        <v>1500000</v>
      </c>
      <c r="D119" s="1181" t="s">
        <v>151</v>
      </c>
      <c r="E119" s="149" t="s">
        <v>34</v>
      </c>
      <c r="F119" s="225"/>
      <c r="G119" s="226" t="s">
        <v>172</v>
      </c>
      <c r="H119" s="1198">
        <v>150000</v>
      </c>
      <c r="I119" s="137"/>
    </row>
    <row r="120" spans="1:9" ht="21.75" customHeight="1">
      <c r="A120" s="133"/>
      <c r="B120" s="1241"/>
      <c r="C120" s="146"/>
      <c r="D120" s="1181" t="s">
        <v>151</v>
      </c>
      <c r="E120" s="149" t="s">
        <v>34</v>
      </c>
      <c r="F120" s="225"/>
      <c r="G120" s="226" t="s">
        <v>173</v>
      </c>
      <c r="H120" s="1198">
        <v>944999.9999999999</v>
      </c>
      <c r="I120" s="137"/>
    </row>
    <row r="121" spans="1:9" ht="15">
      <c r="A121" s="133"/>
      <c r="B121" s="332" t="s">
        <v>681</v>
      </c>
      <c r="C121" s="146"/>
      <c r="D121" s="1181" t="s">
        <v>155</v>
      </c>
      <c r="E121" s="149" t="s">
        <v>369</v>
      </c>
      <c r="F121" s="225"/>
      <c r="G121" s="226" t="s">
        <v>182</v>
      </c>
      <c r="H121" s="1198">
        <v>405000</v>
      </c>
      <c r="I121" s="137"/>
    </row>
    <row r="122" spans="1:9" ht="15.75" thickBot="1">
      <c r="A122" s="470"/>
      <c r="B122" s="660"/>
      <c r="C122" s="661"/>
      <c r="D122" s="1209"/>
      <c r="E122" s="1210"/>
      <c r="F122" s="1210"/>
      <c r="G122" s="1211" t="s">
        <v>142</v>
      </c>
      <c r="H122" s="1212">
        <v>1500000</v>
      </c>
      <c r="I122" s="137"/>
    </row>
    <row r="123" spans="1:9" ht="15.75" thickBot="1">
      <c r="A123" s="133"/>
      <c r="B123" s="145"/>
      <c r="C123" s="132"/>
      <c r="D123" s="218"/>
      <c r="E123" s="219"/>
      <c r="F123" s="219"/>
      <c r="G123" s="180"/>
      <c r="H123" s="132"/>
      <c r="I123" s="137"/>
    </row>
    <row r="124" spans="1:9" ht="21.75" customHeight="1">
      <c r="A124" s="467" t="s">
        <v>218</v>
      </c>
      <c r="B124" s="1365" t="s">
        <v>171</v>
      </c>
      <c r="C124" s="562">
        <v>450000</v>
      </c>
      <c r="D124" s="1192" t="s">
        <v>151</v>
      </c>
      <c r="E124" s="563" t="s">
        <v>34</v>
      </c>
      <c r="F124" s="1219"/>
      <c r="G124" s="1220" t="s">
        <v>172</v>
      </c>
      <c r="H124" s="1197">
        <v>45000</v>
      </c>
      <c r="I124" s="667" t="s">
        <v>1386</v>
      </c>
    </row>
    <row r="125" spans="1:9" ht="21.75" customHeight="1">
      <c r="A125" s="133"/>
      <c r="B125" s="1241"/>
      <c r="C125" s="146"/>
      <c r="D125" s="1181" t="s">
        <v>151</v>
      </c>
      <c r="E125" s="149" t="s">
        <v>34</v>
      </c>
      <c r="F125" s="225"/>
      <c r="G125" s="226" t="s">
        <v>173</v>
      </c>
      <c r="H125" s="1198">
        <v>283500</v>
      </c>
      <c r="I125" s="137"/>
    </row>
    <row r="126" spans="1:9" ht="22.5" customHeight="1">
      <c r="A126" s="133"/>
      <c r="B126" s="313" t="s">
        <v>675</v>
      </c>
      <c r="C126" s="146"/>
      <c r="D126" s="1181" t="s">
        <v>155</v>
      </c>
      <c r="E126" s="149" t="s">
        <v>369</v>
      </c>
      <c r="F126" s="225"/>
      <c r="G126" s="226" t="s">
        <v>182</v>
      </c>
      <c r="H126" s="1198">
        <v>121500</v>
      </c>
      <c r="I126" s="137"/>
    </row>
    <row r="127" spans="1:9" ht="15">
      <c r="A127" s="466"/>
      <c r="B127" s="314"/>
      <c r="C127" s="139"/>
      <c r="D127" s="1180"/>
      <c r="E127" s="1177"/>
      <c r="F127" s="1177"/>
      <c r="G127" s="1178" t="s">
        <v>142</v>
      </c>
      <c r="H127" s="1199">
        <v>450000</v>
      </c>
      <c r="I127" s="137"/>
    </row>
    <row r="128" spans="1:9" ht="24" customHeight="1">
      <c r="A128" s="133"/>
      <c r="B128" s="145"/>
      <c r="C128" s="132"/>
      <c r="D128" s="218"/>
      <c r="E128" s="219"/>
      <c r="F128" s="219"/>
      <c r="G128" s="180"/>
      <c r="H128" s="1200"/>
      <c r="I128" s="137"/>
    </row>
    <row r="129" spans="1:8" ht="21" customHeight="1">
      <c r="A129" s="131" t="s">
        <v>226</v>
      </c>
      <c r="B129" s="140" t="s">
        <v>162</v>
      </c>
      <c r="C129" s="472">
        <v>91743063.98460267</v>
      </c>
      <c r="D129" s="148" t="s">
        <v>155</v>
      </c>
      <c r="E129" s="149" t="s">
        <v>77</v>
      </c>
      <c r="F129" s="149"/>
      <c r="G129" s="147" t="s">
        <v>180</v>
      </c>
      <c r="H129" s="1198">
        <v>75621337.74</v>
      </c>
    </row>
    <row r="130" spans="1:8" ht="20.25" customHeight="1">
      <c r="A130" s="133" t="s">
        <v>239</v>
      </c>
      <c r="B130" s="145" t="s">
        <v>163</v>
      </c>
      <c r="C130" s="146">
        <v>16287418.499999993</v>
      </c>
      <c r="D130" s="148" t="s">
        <v>155</v>
      </c>
      <c r="E130" s="149" t="s">
        <v>77</v>
      </c>
      <c r="F130" s="149"/>
      <c r="G130" s="147" t="s">
        <v>180</v>
      </c>
      <c r="H130" s="1198"/>
    </row>
    <row r="131" spans="1:8" ht="21" customHeight="1">
      <c r="A131" s="133"/>
      <c r="B131" s="145"/>
      <c r="C131" s="146"/>
      <c r="D131" s="148" t="s">
        <v>157</v>
      </c>
      <c r="E131" s="149" t="s">
        <v>354</v>
      </c>
      <c r="F131" s="149" t="s">
        <v>366</v>
      </c>
      <c r="G131" s="491" t="s">
        <v>783</v>
      </c>
      <c r="H131" s="1198">
        <v>10803048.25</v>
      </c>
    </row>
    <row r="132" spans="1:8" ht="18.75" customHeight="1">
      <c r="A132" s="133"/>
      <c r="B132" s="332" t="s">
        <v>681</v>
      </c>
      <c r="C132" s="146"/>
      <c r="D132" s="148" t="s">
        <v>151</v>
      </c>
      <c r="E132" s="149" t="s">
        <v>430</v>
      </c>
      <c r="F132" s="149" t="s">
        <v>384</v>
      </c>
      <c r="G132" s="147" t="s">
        <v>538</v>
      </c>
      <c r="H132" s="1198">
        <v>21606096.496920533</v>
      </c>
    </row>
    <row r="133" spans="1:8" ht="33" customHeight="1">
      <c r="A133" s="466"/>
      <c r="B133" s="134"/>
      <c r="C133" s="139"/>
      <c r="D133" s="1185"/>
      <c r="E133" s="1186"/>
      <c r="F133" s="1186"/>
      <c r="G133" s="1187" t="s">
        <v>142</v>
      </c>
      <c r="H133" s="1221">
        <v>108030482.48692054</v>
      </c>
    </row>
    <row r="134" spans="1:8" ht="33" customHeight="1">
      <c r="A134" s="133"/>
      <c r="B134" s="145"/>
      <c r="C134" s="132"/>
      <c r="D134" s="222"/>
      <c r="E134" s="194"/>
      <c r="F134" s="194"/>
      <c r="G134" s="817"/>
      <c r="H134" s="1206"/>
    </row>
    <row r="135" spans="1:8" ht="24.75" customHeight="1">
      <c r="A135" s="131" t="s">
        <v>228</v>
      </c>
      <c r="B135" s="140" t="s">
        <v>295</v>
      </c>
      <c r="C135" s="472">
        <v>500000</v>
      </c>
      <c r="D135" s="1181" t="s">
        <v>155</v>
      </c>
      <c r="E135" s="149" t="s">
        <v>361</v>
      </c>
      <c r="F135" s="149"/>
      <c r="G135" s="147" t="s">
        <v>296</v>
      </c>
      <c r="H135" s="1198">
        <v>450000</v>
      </c>
    </row>
    <row r="136" spans="1:8" ht="15.75" customHeight="1">
      <c r="A136" s="133"/>
      <c r="B136" s="332" t="s">
        <v>681</v>
      </c>
      <c r="C136" s="146"/>
      <c r="D136" s="1181" t="s">
        <v>151</v>
      </c>
      <c r="E136" s="149" t="s">
        <v>430</v>
      </c>
      <c r="F136" s="149" t="s">
        <v>384</v>
      </c>
      <c r="G136" s="491" t="s">
        <v>538</v>
      </c>
      <c r="H136" s="1198">
        <v>50000</v>
      </c>
    </row>
    <row r="137" spans="1:8" ht="15.75" customHeight="1">
      <c r="A137" s="466"/>
      <c r="B137" s="336"/>
      <c r="C137" s="139"/>
      <c r="D137" s="1180"/>
      <c r="E137" s="1177"/>
      <c r="F137" s="1177"/>
      <c r="G137" s="1178" t="s">
        <v>142</v>
      </c>
      <c r="H137" s="1199">
        <v>500000</v>
      </c>
    </row>
    <row r="138" spans="1:8" ht="9.75" customHeight="1">
      <c r="A138" s="133"/>
      <c r="B138" s="145"/>
      <c r="C138" s="132"/>
      <c r="D138" s="218"/>
      <c r="E138" s="219"/>
      <c r="F138" s="219"/>
      <c r="G138" s="180"/>
      <c r="H138" s="1200"/>
    </row>
    <row r="139" spans="1:8" ht="30" customHeight="1">
      <c r="A139" s="131" t="s">
        <v>234</v>
      </c>
      <c r="B139" s="140" t="s">
        <v>174</v>
      </c>
      <c r="C139" s="472">
        <v>2000000</v>
      </c>
      <c r="D139" s="141" t="s">
        <v>151</v>
      </c>
      <c r="E139" s="142" t="s">
        <v>430</v>
      </c>
      <c r="F139" s="492" t="s">
        <v>384</v>
      </c>
      <c r="G139" s="144" t="s">
        <v>538</v>
      </c>
      <c r="H139" s="1214">
        <v>2000000</v>
      </c>
    </row>
    <row r="140" spans="1:8" ht="15.75" customHeight="1">
      <c r="A140" s="133"/>
      <c r="B140" s="332" t="s">
        <v>681</v>
      </c>
      <c r="C140" s="146"/>
      <c r="D140" s="191"/>
      <c r="E140" s="213"/>
      <c r="F140" s="493"/>
      <c r="G140" s="315"/>
      <c r="H140" s="1216"/>
    </row>
    <row r="141" spans="1:8" ht="15.75" customHeight="1">
      <c r="A141" s="466"/>
      <c r="B141" s="336"/>
      <c r="C141" s="139"/>
      <c r="D141" s="1176"/>
      <c r="E141" s="1177"/>
      <c r="F141" s="1177"/>
      <c r="G141" s="1178" t="s">
        <v>142</v>
      </c>
      <c r="H141" s="1199">
        <v>2000000</v>
      </c>
    </row>
    <row r="142" spans="1:8" ht="16.5" customHeight="1">
      <c r="A142" s="133"/>
      <c r="B142" s="145"/>
      <c r="C142" s="132"/>
      <c r="D142" s="218"/>
      <c r="E142" s="219"/>
      <c r="F142" s="219"/>
      <c r="G142" s="180"/>
      <c r="H142" s="1200"/>
    </row>
    <row r="143" spans="1:8" ht="27.75" customHeight="1">
      <c r="A143" s="131" t="s">
        <v>234</v>
      </c>
      <c r="B143" s="140" t="s">
        <v>174</v>
      </c>
      <c r="C143" s="472">
        <v>2566000</v>
      </c>
      <c r="D143" s="1184" t="s">
        <v>151</v>
      </c>
      <c r="E143" s="142" t="s">
        <v>430</v>
      </c>
      <c r="F143" s="492" t="s">
        <v>384</v>
      </c>
      <c r="G143" s="144" t="s">
        <v>741</v>
      </c>
      <c r="H143" s="1214">
        <v>2566000</v>
      </c>
    </row>
    <row r="144" spans="1:8" ht="15.75" customHeight="1">
      <c r="A144" s="133"/>
      <c r="B144" s="332" t="s">
        <v>675</v>
      </c>
      <c r="C144" s="146"/>
      <c r="D144" s="1183"/>
      <c r="E144" s="213"/>
      <c r="F144" s="493"/>
      <c r="G144" s="315"/>
      <c r="H144" s="1216"/>
    </row>
    <row r="145" spans="1:8" ht="15.75" customHeight="1">
      <c r="A145" s="466"/>
      <c r="B145" s="336"/>
      <c r="C145" s="139"/>
      <c r="D145" s="1180"/>
      <c r="E145" s="1177"/>
      <c r="F145" s="1177"/>
      <c r="G145" s="1178" t="s">
        <v>142</v>
      </c>
      <c r="H145" s="1199">
        <v>2566000</v>
      </c>
    </row>
    <row r="146" spans="1:8" ht="18" customHeight="1">
      <c r="A146" s="466"/>
      <c r="B146" s="134"/>
      <c r="C146" s="333"/>
      <c r="D146" s="218"/>
      <c r="E146" s="219"/>
      <c r="F146" s="219"/>
      <c r="G146" s="180"/>
      <c r="H146" s="1200"/>
    </row>
    <row r="147" spans="1:8" ht="24" customHeight="1">
      <c r="A147" s="131" t="s">
        <v>245</v>
      </c>
      <c r="B147" s="140" t="s">
        <v>164</v>
      </c>
      <c r="C147" s="472">
        <v>100000000</v>
      </c>
      <c r="D147" s="1181" t="s">
        <v>155</v>
      </c>
      <c r="E147" s="149" t="s">
        <v>506</v>
      </c>
      <c r="F147" s="149"/>
      <c r="G147" s="147" t="s">
        <v>181</v>
      </c>
      <c r="H147" s="1198">
        <v>73500000</v>
      </c>
    </row>
    <row r="148" spans="1:8" ht="24" customHeight="1">
      <c r="A148" s="133"/>
      <c r="B148" s="145"/>
      <c r="C148" s="146"/>
      <c r="D148" s="1181" t="s">
        <v>157</v>
      </c>
      <c r="E148" s="149" t="s">
        <v>354</v>
      </c>
      <c r="F148" s="149" t="s">
        <v>367</v>
      </c>
      <c r="G148" s="147" t="s">
        <v>785</v>
      </c>
      <c r="H148" s="1198">
        <v>10000000</v>
      </c>
    </row>
    <row r="149" spans="1:8" ht="19.5" customHeight="1">
      <c r="A149" s="133"/>
      <c r="B149" s="332" t="s">
        <v>676</v>
      </c>
      <c r="C149" s="146"/>
      <c r="D149" s="1181" t="s">
        <v>151</v>
      </c>
      <c r="E149" s="149" t="s">
        <v>430</v>
      </c>
      <c r="F149" s="149" t="s">
        <v>384</v>
      </c>
      <c r="G149" s="147" t="s">
        <v>538</v>
      </c>
      <c r="H149" s="1198">
        <v>16500000</v>
      </c>
    </row>
    <row r="150" spans="1:8" ht="19.5" customHeight="1">
      <c r="A150" s="466"/>
      <c r="B150" s="336"/>
      <c r="C150" s="139"/>
      <c r="D150" s="1180"/>
      <c r="E150" s="1177"/>
      <c r="F150" s="1177"/>
      <c r="G150" s="1178" t="s">
        <v>142</v>
      </c>
      <c r="H150" s="1199">
        <v>100000000</v>
      </c>
    </row>
    <row r="151" spans="1:8" ht="18" customHeight="1">
      <c r="A151" s="133"/>
      <c r="B151" s="145"/>
      <c r="C151" s="132"/>
      <c r="D151" s="218"/>
      <c r="E151" s="219"/>
      <c r="F151" s="219"/>
      <c r="G151" s="180"/>
      <c r="H151" s="1200"/>
    </row>
    <row r="152" spans="1:8" ht="21.75" customHeight="1">
      <c r="A152" s="131" t="s">
        <v>245</v>
      </c>
      <c r="B152" s="140" t="s">
        <v>164</v>
      </c>
      <c r="C152" s="472">
        <v>41627000</v>
      </c>
      <c r="D152" s="1181" t="s">
        <v>151</v>
      </c>
      <c r="E152" s="149" t="s">
        <v>430</v>
      </c>
      <c r="F152" s="149" t="s">
        <v>384</v>
      </c>
      <c r="G152" s="600" t="s">
        <v>741</v>
      </c>
      <c r="H152" s="1198">
        <v>4162700</v>
      </c>
    </row>
    <row r="153" spans="1:8" ht="18" customHeight="1">
      <c r="A153" s="133"/>
      <c r="B153" s="332" t="s">
        <v>675</v>
      </c>
      <c r="C153" s="146"/>
      <c r="D153" s="1181" t="s">
        <v>155</v>
      </c>
      <c r="E153" s="149" t="s">
        <v>506</v>
      </c>
      <c r="F153" s="149"/>
      <c r="G153" s="600" t="s">
        <v>841</v>
      </c>
      <c r="H153" s="1198">
        <v>33301600</v>
      </c>
    </row>
    <row r="154" spans="1:8" ht="25.5" customHeight="1">
      <c r="A154" s="133"/>
      <c r="B154" s="332"/>
      <c r="C154" s="146"/>
      <c r="D154" s="1181" t="s">
        <v>157</v>
      </c>
      <c r="E154" s="149" t="s">
        <v>77</v>
      </c>
      <c r="F154" s="149" t="s">
        <v>874</v>
      </c>
      <c r="G154" s="491" t="s">
        <v>1045</v>
      </c>
      <c r="H154" s="1198">
        <v>4162700</v>
      </c>
    </row>
    <row r="155" spans="1:8" ht="25.5" customHeight="1">
      <c r="A155" s="466"/>
      <c r="B155" s="336"/>
      <c r="C155" s="139"/>
      <c r="D155" s="1180"/>
      <c r="E155" s="1177"/>
      <c r="F155" s="1177"/>
      <c r="G155" s="1178" t="s">
        <v>142</v>
      </c>
      <c r="H155" s="1199">
        <v>41627000</v>
      </c>
    </row>
    <row r="156" spans="1:8" ht="12" customHeight="1">
      <c r="A156" s="133"/>
      <c r="B156" s="145"/>
      <c r="C156" s="132"/>
      <c r="D156" s="218"/>
      <c r="E156" s="219"/>
      <c r="F156" s="219"/>
      <c r="G156" s="180"/>
      <c r="H156" s="1200"/>
    </row>
    <row r="157" spans="1:8" ht="25.5" customHeight="1">
      <c r="A157" s="131" t="s">
        <v>247</v>
      </c>
      <c r="B157" s="140" t="s">
        <v>165</v>
      </c>
      <c r="C157" s="472">
        <v>37285714</v>
      </c>
      <c r="D157" s="1181" t="s">
        <v>155</v>
      </c>
      <c r="E157" s="149" t="s">
        <v>430</v>
      </c>
      <c r="F157" s="149"/>
      <c r="G157" s="600" t="s">
        <v>165</v>
      </c>
      <c r="H157" s="1198">
        <v>29120142.63</v>
      </c>
    </row>
    <row r="158" spans="1:8" ht="25.5" customHeight="1">
      <c r="A158" s="133"/>
      <c r="B158" s="145"/>
      <c r="C158" s="146"/>
      <c r="D158" s="1181" t="s">
        <v>157</v>
      </c>
      <c r="E158" s="149" t="s">
        <v>354</v>
      </c>
      <c r="F158" s="149" t="s">
        <v>363</v>
      </c>
      <c r="G158" s="600" t="s">
        <v>786</v>
      </c>
      <c r="H158" s="1198">
        <v>3728571.4</v>
      </c>
    </row>
    <row r="159" spans="1:8" ht="18" customHeight="1">
      <c r="A159" s="133"/>
      <c r="B159" s="332" t="s">
        <v>681</v>
      </c>
      <c r="C159" s="146"/>
      <c r="D159" s="1181" t="s">
        <v>151</v>
      </c>
      <c r="E159" s="149" t="s">
        <v>430</v>
      </c>
      <c r="F159" s="149" t="s">
        <v>384</v>
      </c>
      <c r="G159" s="147" t="s">
        <v>538</v>
      </c>
      <c r="H159" s="1198">
        <v>4436999.966</v>
      </c>
    </row>
    <row r="160" spans="1:8" ht="18" customHeight="1">
      <c r="A160" s="466"/>
      <c r="B160" s="336"/>
      <c r="C160" s="139"/>
      <c r="D160" s="1180"/>
      <c r="E160" s="1177"/>
      <c r="F160" s="1177"/>
      <c r="G160" s="1178" t="s">
        <v>142</v>
      </c>
      <c r="H160" s="1199">
        <v>37285713.996</v>
      </c>
    </row>
    <row r="161" spans="1:11" s="137" customFormat="1" ht="15">
      <c r="A161" s="471"/>
      <c r="B161" s="341"/>
      <c r="C161" s="341"/>
      <c r="D161" s="341"/>
      <c r="E161" s="341"/>
      <c r="F161" s="341"/>
      <c r="G161" s="341"/>
      <c r="H161" s="1222"/>
      <c r="J161" s="138"/>
      <c r="K161" s="138"/>
    </row>
    <row r="162" spans="1:8" ht="24">
      <c r="A162" s="131" t="s">
        <v>247</v>
      </c>
      <c r="B162" s="140" t="s">
        <v>165</v>
      </c>
      <c r="C162" s="220">
        <v>6214286</v>
      </c>
      <c r="D162" s="148" t="s">
        <v>151</v>
      </c>
      <c r="E162" s="149" t="s">
        <v>430</v>
      </c>
      <c r="F162" s="149" t="s">
        <v>384</v>
      </c>
      <c r="G162" s="147" t="s">
        <v>741</v>
      </c>
      <c r="H162" s="1198">
        <v>621428.2</v>
      </c>
    </row>
    <row r="163" spans="1:8" ht="18" customHeight="1">
      <c r="A163" s="133"/>
      <c r="B163" s="332" t="s">
        <v>675</v>
      </c>
      <c r="C163" s="132"/>
      <c r="D163" s="148" t="s">
        <v>155</v>
      </c>
      <c r="E163" s="149" t="s">
        <v>430</v>
      </c>
      <c r="F163" s="149" t="s">
        <v>384</v>
      </c>
      <c r="G163" s="147" t="s">
        <v>766</v>
      </c>
      <c r="H163" s="1198">
        <v>4971428.8</v>
      </c>
    </row>
    <row r="164" spans="1:8" ht="21.75" customHeight="1">
      <c r="A164" s="133"/>
      <c r="B164" s="332"/>
      <c r="C164" s="132"/>
      <c r="D164" s="148" t="s">
        <v>157</v>
      </c>
      <c r="E164" s="149" t="s">
        <v>354</v>
      </c>
      <c r="F164" s="149" t="s">
        <v>875</v>
      </c>
      <c r="G164" s="600" t="s">
        <v>1047</v>
      </c>
      <c r="H164" s="1198">
        <v>621429</v>
      </c>
    </row>
    <row r="165" spans="1:8" ht="21.75" customHeight="1">
      <c r="A165" s="466"/>
      <c r="B165" s="336"/>
      <c r="C165" s="333"/>
      <c r="D165" s="1180"/>
      <c r="E165" s="1177"/>
      <c r="F165" s="1177"/>
      <c r="G165" s="1178" t="s">
        <v>142</v>
      </c>
      <c r="H165" s="1199">
        <v>6214286</v>
      </c>
    </row>
    <row r="166" spans="1:8" ht="12.75" customHeight="1">
      <c r="A166" s="469"/>
      <c r="B166" s="137"/>
      <c r="C166" s="137"/>
      <c r="D166" s="137"/>
      <c r="E166" s="137"/>
      <c r="F166" s="137"/>
      <c r="G166" s="137"/>
      <c r="H166" s="1223"/>
    </row>
    <row r="167" spans="1:8" ht="20.25" customHeight="1">
      <c r="A167" s="131" t="s">
        <v>241</v>
      </c>
      <c r="B167" s="601" t="s">
        <v>166</v>
      </c>
      <c r="C167" s="621">
        <v>22000000</v>
      </c>
      <c r="D167" s="1181" t="s">
        <v>155</v>
      </c>
      <c r="E167" s="149" t="s">
        <v>34</v>
      </c>
      <c r="F167" s="149"/>
      <c r="G167" s="147" t="s">
        <v>166</v>
      </c>
      <c r="H167" s="1198">
        <v>15797500</v>
      </c>
    </row>
    <row r="168" spans="1:8" ht="20.25" customHeight="1">
      <c r="A168" s="662"/>
      <c r="B168" s="188" t="s">
        <v>167</v>
      </c>
      <c r="C168" s="622">
        <v>250000</v>
      </c>
      <c r="D168" s="1181" t="s">
        <v>157</v>
      </c>
      <c r="E168" s="149" t="s">
        <v>354</v>
      </c>
      <c r="F168" s="149" t="s">
        <v>364</v>
      </c>
      <c r="G168" s="147" t="s">
        <v>784</v>
      </c>
      <c r="H168" s="1198">
        <v>2225000</v>
      </c>
    </row>
    <row r="169" spans="1:8" ht="15">
      <c r="A169" s="662"/>
      <c r="B169" s="332" t="s">
        <v>681</v>
      </c>
      <c r="C169" s="622"/>
      <c r="D169" s="1181" t="s">
        <v>151</v>
      </c>
      <c r="E169" s="149" t="s">
        <v>430</v>
      </c>
      <c r="F169" s="149" t="s">
        <v>384</v>
      </c>
      <c r="G169" s="491" t="s">
        <v>538</v>
      </c>
      <c r="H169" s="1198">
        <v>4227500</v>
      </c>
    </row>
    <row r="170" spans="1:8" ht="18.75" customHeight="1" thickBot="1">
      <c r="A170" s="1224"/>
      <c r="B170" s="660"/>
      <c r="C170" s="1225"/>
      <c r="D170" s="1209"/>
      <c r="E170" s="1210"/>
      <c r="F170" s="1210"/>
      <c r="G170" s="1211" t="s">
        <v>142</v>
      </c>
      <c r="H170" s="1212">
        <v>22250000</v>
      </c>
    </row>
    <row r="171" spans="1:8" ht="27" customHeight="1" thickBot="1">
      <c r="A171" s="133"/>
      <c r="B171" s="145"/>
      <c r="C171" s="132"/>
      <c r="D171" s="218"/>
      <c r="E171" s="219"/>
      <c r="F171" s="219"/>
      <c r="G171" s="818"/>
      <c r="H171" s="136"/>
    </row>
    <row r="172" spans="1:9" ht="25.5" customHeight="1">
      <c r="A172" s="467" t="s">
        <v>268</v>
      </c>
      <c r="B172" s="1226" t="s">
        <v>167</v>
      </c>
      <c r="C172" s="1227">
        <v>1520000</v>
      </c>
      <c r="D172" s="625" t="s">
        <v>151</v>
      </c>
      <c r="E172" s="563" t="s">
        <v>430</v>
      </c>
      <c r="F172" s="563" t="s">
        <v>384</v>
      </c>
      <c r="G172" s="564" t="s">
        <v>741</v>
      </c>
      <c r="H172" s="1197">
        <v>152000</v>
      </c>
      <c r="I172" s="667" t="s">
        <v>1387</v>
      </c>
    </row>
    <row r="173" spans="1:8" ht="16.5" customHeight="1">
      <c r="A173" s="662"/>
      <c r="B173" s="188"/>
      <c r="C173" s="622"/>
      <c r="D173" s="148" t="s">
        <v>155</v>
      </c>
      <c r="E173" s="149" t="s">
        <v>34</v>
      </c>
      <c r="F173" s="149"/>
      <c r="G173" s="147" t="s">
        <v>860</v>
      </c>
      <c r="H173" s="1198">
        <v>1216000</v>
      </c>
    </row>
    <row r="174" spans="1:8" ht="25.5">
      <c r="A174" s="662"/>
      <c r="B174" s="332" t="s">
        <v>675</v>
      </c>
      <c r="C174" s="622"/>
      <c r="D174" s="1181" t="s">
        <v>157</v>
      </c>
      <c r="E174" s="149" t="s">
        <v>354</v>
      </c>
      <c r="F174" s="149" t="s">
        <v>1048</v>
      </c>
      <c r="G174" s="491" t="s">
        <v>1046</v>
      </c>
      <c r="H174" s="1198">
        <v>152000</v>
      </c>
    </row>
    <row r="175" spans="1:8" ht="15">
      <c r="A175" s="663"/>
      <c r="B175" s="336"/>
      <c r="C175" s="623"/>
      <c r="D175" s="1180"/>
      <c r="E175" s="1177"/>
      <c r="F175" s="1177"/>
      <c r="G175" s="1178" t="s">
        <v>142</v>
      </c>
      <c r="H175" s="1199">
        <v>1520000</v>
      </c>
    </row>
    <row r="176" spans="1:8" ht="9" customHeight="1">
      <c r="A176" s="133"/>
      <c r="B176" s="145"/>
      <c r="C176" s="132"/>
      <c r="D176" s="222"/>
      <c r="E176" s="194"/>
      <c r="F176" s="194"/>
      <c r="G176" s="195"/>
      <c r="H176" s="1214"/>
    </row>
    <row r="177" spans="1:11" s="137" customFormat="1" ht="38.25">
      <c r="A177" s="131" t="s">
        <v>251</v>
      </c>
      <c r="B177" s="601" t="s">
        <v>252</v>
      </c>
      <c r="C177" s="621">
        <v>17700000</v>
      </c>
      <c r="D177" s="1181" t="s">
        <v>155</v>
      </c>
      <c r="E177" s="149" t="s">
        <v>38</v>
      </c>
      <c r="F177" s="149"/>
      <c r="G177" s="147" t="s">
        <v>661</v>
      </c>
      <c r="H177" s="1198">
        <v>12921000</v>
      </c>
      <c r="J177" s="138"/>
      <c r="K177" s="138"/>
    </row>
    <row r="178" spans="1:11" s="137" customFormat="1" ht="19.5" customHeight="1">
      <c r="A178" s="662"/>
      <c r="B178" s="188"/>
      <c r="C178" s="622"/>
      <c r="D178" s="1181" t="s">
        <v>157</v>
      </c>
      <c r="E178" s="149" t="s">
        <v>354</v>
      </c>
      <c r="F178" s="149" t="s">
        <v>368</v>
      </c>
      <c r="G178" s="147" t="s">
        <v>781</v>
      </c>
      <c r="H178" s="1198">
        <v>1770000</v>
      </c>
      <c r="J178" s="138"/>
      <c r="K178" s="138"/>
    </row>
    <row r="179" spans="1:11" s="137" customFormat="1" ht="20.25" customHeight="1">
      <c r="A179" s="662"/>
      <c r="B179" s="332" t="s">
        <v>681</v>
      </c>
      <c r="C179" s="622"/>
      <c r="D179" s="1181" t="s">
        <v>151</v>
      </c>
      <c r="E179" s="149" t="s">
        <v>430</v>
      </c>
      <c r="F179" s="149" t="s">
        <v>384</v>
      </c>
      <c r="G179" s="147" t="s">
        <v>538</v>
      </c>
      <c r="H179" s="1198">
        <v>3009000</v>
      </c>
      <c r="J179" s="138"/>
      <c r="K179" s="138"/>
    </row>
    <row r="180" spans="1:11" s="137" customFormat="1" ht="20.25" customHeight="1">
      <c r="A180" s="663"/>
      <c r="B180" s="336"/>
      <c r="C180" s="623"/>
      <c r="D180" s="1180"/>
      <c r="E180" s="1177"/>
      <c r="F180" s="1177"/>
      <c r="G180" s="1178" t="s">
        <v>142</v>
      </c>
      <c r="H180" s="1199">
        <v>17700000</v>
      </c>
      <c r="J180" s="138"/>
      <c r="K180" s="138"/>
    </row>
    <row r="181" spans="1:11" s="137" customFormat="1" ht="14.25" customHeight="1">
      <c r="A181" s="662"/>
      <c r="B181" s="332"/>
      <c r="C181" s="184"/>
      <c r="D181" s="218"/>
      <c r="E181" s="219"/>
      <c r="F181" s="219"/>
      <c r="G181" s="180"/>
      <c r="H181" s="1200"/>
      <c r="J181" s="138"/>
      <c r="K181" s="138"/>
    </row>
    <row r="182" spans="1:11" s="137" customFormat="1" ht="20.25" customHeight="1">
      <c r="A182" s="131" t="s">
        <v>664</v>
      </c>
      <c r="B182" s="601" t="s">
        <v>779</v>
      </c>
      <c r="C182" s="621">
        <v>9376044</v>
      </c>
      <c r="D182" s="1181" t="s">
        <v>155</v>
      </c>
      <c r="E182" s="149" t="s">
        <v>77</v>
      </c>
      <c r="F182" s="149"/>
      <c r="G182" s="147" t="s">
        <v>780</v>
      </c>
      <c r="H182" s="1198">
        <v>7500835.2</v>
      </c>
      <c r="J182" s="138"/>
      <c r="K182" s="138"/>
    </row>
    <row r="183" spans="1:11" s="137" customFormat="1" ht="20.25" customHeight="1">
      <c r="A183" s="662"/>
      <c r="B183" s="188"/>
      <c r="C183" s="622"/>
      <c r="D183" s="1181" t="s">
        <v>157</v>
      </c>
      <c r="E183" s="149" t="s">
        <v>354</v>
      </c>
      <c r="F183" s="149" t="s">
        <v>365</v>
      </c>
      <c r="G183" s="147" t="s">
        <v>782</v>
      </c>
      <c r="H183" s="1198">
        <v>937604.3999999999</v>
      </c>
      <c r="J183" s="138"/>
      <c r="K183" s="138"/>
    </row>
    <row r="184" spans="1:11" s="137" customFormat="1" ht="18" customHeight="1">
      <c r="A184" s="662"/>
      <c r="B184" s="332" t="s">
        <v>681</v>
      </c>
      <c r="C184" s="622"/>
      <c r="D184" s="1181" t="s">
        <v>151</v>
      </c>
      <c r="E184" s="149" t="s">
        <v>430</v>
      </c>
      <c r="F184" s="149" t="s">
        <v>384</v>
      </c>
      <c r="G184" s="147" t="s">
        <v>538</v>
      </c>
      <c r="H184" s="1198">
        <v>937604.4</v>
      </c>
      <c r="J184" s="138"/>
      <c r="K184" s="138"/>
    </row>
    <row r="185" spans="1:11" s="137" customFormat="1" ht="18" customHeight="1">
      <c r="A185" s="663"/>
      <c r="B185" s="336"/>
      <c r="C185" s="623"/>
      <c r="D185" s="1180"/>
      <c r="E185" s="1177"/>
      <c r="F185" s="1177"/>
      <c r="G185" s="1178" t="s">
        <v>142</v>
      </c>
      <c r="H185" s="1199">
        <v>9376044</v>
      </c>
      <c r="J185" s="138"/>
      <c r="K185" s="138"/>
    </row>
    <row r="186" spans="1:11" s="137" customFormat="1" ht="18" customHeight="1">
      <c r="A186" s="662"/>
      <c r="B186" s="332"/>
      <c r="C186" s="184"/>
      <c r="D186" s="218"/>
      <c r="E186" s="219"/>
      <c r="F186" s="219"/>
      <c r="G186" s="180"/>
      <c r="H186" s="1200"/>
      <c r="J186" s="138"/>
      <c r="K186" s="138"/>
    </row>
    <row r="187" spans="1:11" s="137" customFormat="1" ht="26.25" customHeight="1">
      <c r="A187" s="131" t="s">
        <v>249</v>
      </c>
      <c r="B187" s="601" t="s">
        <v>250</v>
      </c>
      <c r="C187" s="621">
        <v>60000000</v>
      </c>
      <c r="D187" s="1181" t="s">
        <v>155</v>
      </c>
      <c r="E187" s="149" t="s">
        <v>361</v>
      </c>
      <c r="F187" s="149"/>
      <c r="G187" s="147" t="s">
        <v>877</v>
      </c>
      <c r="H187" s="1198">
        <v>44172000</v>
      </c>
      <c r="J187" s="138"/>
      <c r="K187" s="138"/>
    </row>
    <row r="188" spans="1:11" s="137" customFormat="1" ht="18" customHeight="1">
      <c r="A188" s="662"/>
      <c r="B188" s="188"/>
      <c r="C188" s="622"/>
      <c r="D188" s="1181" t="s">
        <v>157</v>
      </c>
      <c r="E188" s="149" t="s">
        <v>354</v>
      </c>
      <c r="F188" s="149" t="s">
        <v>361</v>
      </c>
      <c r="G188" s="147" t="s">
        <v>878</v>
      </c>
      <c r="H188" s="1198">
        <v>6000000</v>
      </c>
      <c r="J188" s="138"/>
      <c r="K188" s="138"/>
    </row>
    <row r="189" spans="1:11" s="137" customFormat="1" ht="18" customHeight="1">
      <c r="A189" s="662"/>
      <c r="B189" s="332" t="s">
        <v>681</v>
      </c>
      <c r="C189" s="622"/>
      <c r="D189" s="1181" t="s">
        <v>151</v>
      </c>
      <c r="E189" s="149" t="s">
        <v>430</v>
      </c>
      <c r="F189" s="149" t="s">
        <v>384</v>
      </c>
      <c r="G189" s="147" t="s">
        <v>538</v>
      </c>
      <c r="H189" s="1198">
        <v>9828000</v>
      </c>
      <c r="J189" s="138"/>
      <c r="K189" s="138"/>
    </row>
    <row r="190" spans="1:11" s="137" customFormat="1" ht="18" customHeight="1">
      <c r="A190" s="663"/>
      <c r="B190" s="336"/>
      <c r="C190" s="623"/>
      <c r="D190" s="802"/>
      <c r="E190" s="803"/>
      <c r="F190" s="803"/>
      <c r="G190" s="801" t="s">
        <v>142</v>
      </c>
      <c r="H190" s="1205">
        <v>60000000</v>
      </c>
      <c r="J190" s="138"/>
      <c r="K190" s="138"/>
    </row>
    <row r="191" spans="1:11" s="137" customFormat="1" ht="6.75" customHeight="1">
      <c r="A191" s="662"/>
      <c r="B191" s="332"/>
      <c r="C191" s="184"/>
      <c r="D191" s="218"/>
      <c r="E191" s="219"/>
      <c r="F191" s="219"/>
      <c r="G191" s="180"/>
      <c r="H191" s="1200"/>
      <c r="J191" s="138"/>
      <c r="K191" s="138"/>
    </row>
    <row r="192" spans="1:11" s="137" customFormat="1" ht="21.75" customHeight="1">
      <c r="A192" s="131" t="s">
        <v>256</v>
      </c>
      <c r="B192" s="140" t="s">
        <v>594</v>
      </c>
      <c r="C192" s="472">
        <v>1000000</v>
      </c>
      <c r="D192" s="141" t="s">
        <v>151</v>
      </c>
      <c r="E192" s="142" t="s">
        <v>430</v>
      </c>
      <c r="F192" s="492" t="s">
        <v>384</v>
      </c>
      <c r="G192" s="144" t="s">
        <v>538</v>
      </c>
      <c r="H192" s="1214">
        <v>1000000</v>
      </c>
      <c r="J192" s="138"/>
      <c r="K192" s="138"/>
    </row>
    <row r="193" spans="1:11" s="137" customFormat="1" ht="15">
      <c r="A193" s="466"/>
      <c r="B193" s="336" t="s">
        <v>681</v>
      </c>
      <c r="C193" s="139"/>
      <c r="D193" s="191"/>
      <c r="E193" s="213"/>
      <c r="F193" s="493"/>
      <c r="G193" s="315"/>
      <c r="H193" s="1216"/>
      <c r="J193" s="138"/>
      <c r="K193" s="138"/>
    </row>
    <row r="194" spans="1:11" s="137" customFormat="1" ht="15.75" customHeight="1">
      <c r="A194" s="662"/>
      <c r="B194" s="188"/>
      <c r="C194" s="184"/>
      <c r="D194" s="802"/>
      <c r="E194" s="803"/>
      <c r="F194" s="803"/>
      <c r="G194" s="801" t="s">
        <v>142</v>
      </c>
      <c r="H194" s="1205">
        <v>1000000</v>
      </c>
      <c r="J194" s="138"/>
      <c r="K194" s="138"/>
    </row>
    <row r="195" spans="1:11" s="137" customFormat="1" ht="11.25" customHeight="1">
      <c r="A195" s="662"/>
      <c r="B195" s="188"/>
      <c r="C195" s="184"/>
      <c r="D195" s="222"/>
      <c r="E195" s="194"/>
      <c r="F195" s="194"/>
      <c r="G195" s="817"/>
      <c r="H195" s="1206"/>
      <c r="J195" s="138"/>
      <c r="K195" s="138"/>
    </row>
    <row r="196" spans="1:11" s="137" customFormat="1" ht="48">
      <c r="A196" s="131" t="s">
        <v>279</v>
      </c>
      <c r="B196" s="140" t="s">
        <v>280</v>
      </c>
      <c r="C196" s="472">
        <v>2500000</v>
      </c>
      <c r="D196" s="1181" t="s">
        <v>151</v>
      </c>
      <c r="E196" s="1179" t="s">
        <v>430</v>
      </c>
      <c r="F196" s="1182" t="s">
        <v>384</v>
      </c>
      <c r="G196" s="147" t="s">
        <v>538</v>
      </c>
      <c r="H196" s="1213">
        <v>2500000</v>
      </c>
      <c r="J196" s="138"/>
      <c r="K196" s="138"/>
    </row>
    <row r="197" spans="1:11" s="137" customFormat="1" ht="15">
      <c r="A197" s="133"/>
      <c r="B197" s="145" t="s">
        <v>681</v>
      </c>
      <c r="C197" s="146"/>
      <c r="D197" s="218"/>
      <c r="E197" s="219"/>
      <c r="F197" s="219"/>
      <c r="G197" s="180"/>
      <c r="H197" s="1200"/>
      <c r="J197" s="138"/>
      <c r="K197" s="138"/>
    </row>
    <row r="198" spans="1:11" s="137" customFormat="1" ht="15">
      <c r="A198" s="466"/>
      <c r="B198" s="336"/>
      <c r="C198" s="139"/>
      <c r="D198" s="1180"/>
      <c r="E198" s="1177"/>
      <c r="F198" s="1177"/>
      <c r="G198" s="1178" t="s">
        <v>142</v>
      </c>
      <c r="H198" s="1199">
        <v>2500000</v>
      </c>
      <c r="J198" s="138"/>
      <c r="K198" s="138"/>
    </row>
    <row r="199" spans="1:11" s="137" customFormat="1" ht="11.25" customHeight="1">
      <c r="A199" s="662"/>
      <c r="B199" s="188"/>
      <c r="C199" s="184"/>
      <c r="D199" s="222"/>
      <c r="E199" s="194"/>
      <c r="F199" s="194"/>
      <c r="G199" s="195"/>
      <c r="H199" s="1214"/>
      <c r="J199" s="138"/>
      <c r="K199" s="138"/>
    </row>
    <row r="200" spans="1:11" s="137" customFormat="1" ht="24">
      <c r="A200" s="131" t="s">
        <v>175</v>
      </c>
      <c r="B200" s="140" t="s">
        <v>176</v>
      </c>
      <c r="C200" s="472">
        <v>200000</v>
      </c>
      <c r="D200" s="1181" t="s">
        <v>151</v>
      </c>
      <c r="E200" s="1179" t="s">
        <v>430</v>
      </c>
      <c r="F200" s="1182" t="s">
        <v>384</v>
      </c>
      <c r="G200" s="147" t="s">
        <v>538</v>
      </c>
      <c r="H200" s="1213">
        <v>200000</v>
      </c>
      <c r="J200" s="138"/>
      <c r="K200" s="138"/>
    </row>
    <row r="201" spans="1:11" s="137" customFormat="1" ht="15">
      <c r="A201" s="133"/>
      <c r="B201" s="145" t="s">
        <v>681</v>
      </c>
      <c r="C201" s="146"/>
      <c r="D201" s="218"/>
      <c r="E201" s="219"/>
      <c r="F201" s="219"/>
      <c r="G201" s="180"/>
      <c r="H201" s="1200"/>
      <c r="J201" s="138"/>
      <c r="K201" s="138"/>
    </row>
    <row r="202" spans="1:11" s="137" customFormat="1" ht="15.75" thickBot="1">
      <c r="A202" s="466"/>
      <c r="B202" s="336"/>
      <c r="C202" s="139"/>
      <c r="D202" s="1180"/>
      <c r="E202" s="1177"/>
      <c r="F202" s="1177"/>
      <c r="G202" s="1178" t="s">
        <v>142</v>
      </c>
      <c r="H202" s="1199">
        <v>200000</v>
      </c>
      <c r="J202" s="138"/>
      <c r="K202" s="138"/>
    </row>
    <row r="203" spans="1:11" s="137" customFormat="1" ht="33" customHeight="1">
      <c r="A203" s="730"/>
      <c r="B203" s="731"/>
      <c r="C203" s="185"/>
      <c r="D203" s="665"/>
      <c r="E203" s="732"/>
      <c r="F203" s="732"/>
      <c r="G203" s="733"/>
      <c r="H203" s="1228"/>
      <c r="J203" s="138"/>
      <c r="K203" s="138"/>
    </row>
    <row r="204" spans="1:11" s="137" customFormat="1" ht="24">
      <c r="A204" s="131" t="s">
        <v>662</v>
      </c>
      <c r="B204" s="140" t="s">
        <v>663</v>
      </c>
      <c r="C204" s="472">
        <v>200000</v>
      </c>
      <c r="D204" s="1181" t="s">
        <v>151</v>
      </c>
      <c r="E204" s="1179" t="s">
        <v>430</v>
      </c>
      <c r="F204" s="1182" t="s">
        <v>384</v>
      </c>
      <c r="G204" s="147" t="s">
        <v>538</v>
      </c>
      <c r="H204" s="1213">
        <v>200000</v>
      </c>
      <c r="J204" s="138"/>
      <c r="K204" s="138"/>
    </row>
    <row r="205" spans="1:11" s="137" customFormat="1" ht="15">
      <c r="A205" s="133"/>
      <c r="B205" s="145" t="s">
        <v>681</v>
      </c>
      <c r="C205" s="146"/>
      <c r="D205" s="218"/>
      <c r="E205" s="219"/>
      <c r="F205" s="219"/>
      <c r="G205" s="180"/>
      <c r="H205" s="1200"/>
      <c r="J205" s="138"/>
      <c r="K205" s="138"/>
    </row>
    <row r="206" spans="1:11" s="137" customFormat="1" ht="15">
      <c r="A206" s="466"/>
      <c r="B206" s="336"/>
      <c r="C206" s="139"/>
      <c r="D206" s="1180"/>
      <c r="E206" s="1177"/>
      <c r="F206" s="1177"/>
      <c r="G206" s="1178" t="s">
        <v>142</v>
      </c>
      <c r="H206" s="1199">
        <v>200000</v>
      </c>
      <c r="J206" s="138"/>
      <c r="K206" s="138"/>
    </row>
    <row r="207" spans="1:11" s="137" customFormat="1" ht="15">
      <c r="A207" s="133"/>
      <c r="B207" s="332"/>
      <c r="C207" s="132"/>
      <c r="D207" s="211"/>
      <c r="E207" s="135"/>
      <c r="F207" s="135"/>
      <c r="G207" s="331"/>
      <c r="H207" s="1213"/>
      <c r="J207" s="138"/>
      <c r="K207" s="138"/>
    </row>
    <row r="208" spans="1:11" s="137" customFormat="1" ht="36">
      <c r="A208" s="131" t="s">
        <v>305</v>
      </c>
      <c r="B208" s="140" t="s">
        <v>1338</v>
      </c>
      <c r="C208" s="472">
        <v>4300000</v>
      </c>
      <c r="D208" s="1181" t="s">
        <v>151</v>
      </c>
      <c r="E208" s="1179" t="s">
        <v>430</v>
      </c>
      <c r="F208" s="1182" t="s">
        <v>384</v>
      </c>
      <c r="G208" s="147" t="s">
        <v>538</v>
      </c>
      <c r="H208" s="1213">
        <v>4300000</v>
      </c>
      <c r="J208" s="138"/>
      <c r="K208" s="138"/>
    </row>
    <row r="209" spans="1:11" s="137" customFormat="1" ht="15">
      <c r="A209" s="133"/>
      <c r="B209" s="145"/>
      <c r="C209" s="146"/>
      <c r="D209" s="218"/>
      <c r="E209" s="219"/>
      <c r="F209" s="219"/>
      <c r="G209" s="180"/>
      <c r="H209" s="1200"/>
      <c r="J209" s="138"/>
      <c r="K209" s="138"/>
    </row>
    <row r="210" spans="1:11" s="137" customFormat="1" ht="15">
      <c r="A210" s="466"/>
      <c r="B210" s="336"/>
      <c r="C210" s="139" t="s">
        <v>642</v>
      </c>
      <c r="D210" s="1180"/>
      <c r="E210" s="1177"/>
      <c r="F210" s="1177"/>
      <c r="G210" s="1178" t="s">
        <v>142</v>
      </c>
      <c r="H210" s="1199">
        <v>4300000</v>
      </c>
      <c r="J210" s="138"/>
      <c r="K210" s="138"/>
    </row>
    <row r="211" spans="1:11" s="137" customFormat="1" ht="15">
      <c r="A211" s="133"/>
      <c r="B211" s="332"/>
      <c r="C211" s="132"/>
      <c r="D211" s="218"/>
      <c r="E211" s="219"/>
      <c r="F211" s="219"/>
      <c r="G211" s="818"/>
      <c r="H211" s="1229"/>
      <c r="J211" s="138"/>
      <c r="K211" s="138"/>
    </row>
    <row r="212" spans="1:11" s="137" customFormat="1" ht="36">
      <c r="A212" s="131" t="s">
        <v>305</v>
      </c>
      <c r="B212" s="140" t="s">
        <v>1339</v>
      </c>
      <c r="C212" s="472">
        <v>7600000</v>
      </c>
      <c r="D212" s="1181" t="s">
        <v>151</v>
      </c>
      <c r="E212" s="1179" t="s">
        <v>430</v>
      </c>
      <c r="F212" s="1182" t="s">
        <v>384</v>
      </c>
      <c r="G212" s="147" t="s">
        <v>741</v>
      </c>
      <c r="H212" s="1213">
        <v>7600000</v>
      </c>
      <c r="J212" s="138"/>
      <c r="K212" s="138"/>
    </row>
    <row r="213" spans="1:11" s="137" customFormat="1" ht="15">
      <c r="A213" s="133"/>
      <c r="B213" s="145"/>
      <c r="C213" s="146"/>
      <c r="D213" s="218"/>
      <c r="E213" s="219"/>
      <c r="F213" s="219"/>
      <c r="G213" s="180"/>
      <c r="H213" s="1200"/>
      <c r="J213" s="138"/>
      <c r="K213" s="138"/>
    </row>
    <row r="214" spans="1:11" s="137" customFormat="1" ht="15">
      <c r="A214" s="466"/>
      <c r="B214" s="336"/>
      <c r="C214" s="139"/>
      <c r="D214" s="1180"/>
      <c r="E214" s="1177"/>
      <c r="F214" s="1177"/>
      <c r="G214" s="1178" t="s">
        <v>142</v>
      </c>
      <c r="H214" s="1199">
        <v>7600000</v>
      </c>
      <c r="J214" s="138"/>
      <c r="K214" s="138"/>
    </row>
    <row r="215" spans="1:11" s="137" customFormat="1" ht="11.25" customHeight="1">
      <c r="A215" s="133"/>
      <c r="B215" s="145"/>
      <c r="C215" s="132"/>
      <c r="D215" s="218"/>
      <c r="E215" s="219"/>
      <c r="F215" s="219"/>
      <c r="G215" s="180"/>
      <c r="H215" s="1200"/>
      <c r="J215" s="138"/>
      <c r="K215" s="138"/>
    </row>
    <row r="216" spans="1:11" s="137" customFormat="1" ht="36">
      <c r="A216" s="131" t="s">
        <v>307</v>
      </c>
      <c r="B216" s="140" t="s">
        <v>308</v>
      </c>
      <c r="C216" s="472">
        <v>6000000</v>
      </c>
      <c r="D216" s="1181" t="s">
        <v>151</v>
      </c>
      <c r="E216" s="1179" t="s">
        <v>430</v>
      </c>
      <c r="F216" s="1182" t="s">
        <v>384</v>
      </c>
      <c r="G216" s="147" t="s">
        <v>538</v>
      </c>
      <c r="H216" s="1213">
        <v>6000000</v>
      </c>
      <c r="J216" s="138"/>
      <c r="K216" s="138"/>
    </row>
    <row r="217" spans="1:11" s="137" customFormat="1" ht="15">
      <c r="A217" s="133"/>
      <c r="B217" s="145" t="s">
        <v>681</v>
      </c>
      <c r="C217" s="146"/>
      <c r="D217" s="218"/>
      <c r="E217" s="219"/>
      <c r="F217" s="219"/>
      <c r="G217" s="180"/>
      <c r="H217" s="1200"/>
      <c r="J217" s="138"/>
      <c r="K217" s="138"/>
    </row>
    <row r="218" spans="1:11" s="137" customFormat="1" ht="15">
      <c r="A218" s="466"/>
      <c r="B218" s="336"/>
      <c r="C218" s="139"/>
      <c r="D218" s="1180"/>
      <c r="E218" s="1177"/>
      <c r="F218" s="1177"/>
      <c r="G218" s="1178" t="s">
        <v>142</v>
      </c>
      <c r="H218" s="1199">
        <v>6000000</v>
      </c>
      <c r="J218" s="138"/>
      <c r="K218" s="138"/>
    </row>
    <row r="219" spans="1:11" s="137" customFormat="1" ht="15">
      <c r="A219" s="662"/>
      <c r="B219" s="332"/>
      <c r="C219" s="132"/>
      <c r="D219" s="218"/>
      <c r="E219" s="219"/>
      <c r="F219" s="219"/>
      <c r="G219" s="188"/>
      <c r="H219" s="1200"/>
      <c r="J219" s="138"/>
      <c r="K219" s="138"/>
    </row>
    <row r="220" spans="1:8" ht="31.5" customHeight="1">
      <c r="A220" s="131" t="s">
        <v>198</v>
      </c>
      <c r="B220" s="140" t="s">
        <v>168</v>
      </c>
      <c r="C220" s="472">
        <v>2052500.71</v>
      </c>
      <c r="D220" s="1181" t="s">
        <v>151</v>
      </c>
      <c r="E220" s="1179" t="s">
        <v>430</v>
      </c>
      <c r="F220" s="1182" t="s">
        <v>384</v>
      </c>
      <c r="G220" s="147" t="s">
        <v>538</v>
      </c>
      <c r="H220" s="1213">
        <v>2052500.71</v>
      </c>
    </row>
    <row r="221" spans="1:8" ht="15">
      <c r="A221" s="133"/>
      <c r="B221" s="145" t="s">
        <v>681</v>
      </c>
      <c r="C221" s="146"/>
      <c r="D221" s="218"/>
      <c r="E221" s="219"/>
      <c r="F221" s="219"/>
      <c r="G221" s="180"/>
      <c r="H221" s="1200"/>
    </row>
    <row r="222" spans="1:8" ht="15.75" thickBot="1">
      <c r="A222" s="470"/>
      <c r="B222" s="660"/>
      <c r="C222" s="661"/>
      <c r="D222" s="1209"/>
      <c r="E222" s="1210"/>
      <c r="F222" s="1210"/>
      <c r="G222" s="1211" t="s">
        <v>142</v>
      </c>
      <c r="H222" s="1212">
        <v>2052500.71</v>
      </c>
    </row>
    <row r="223" spans="1:8" ht="15.75" thickBot="1">
      <c r="A223" s="133"/>
      <c r="B223" s="137"/>
      <c r="C223" s="136"/>
      <c r="D223" s="218"/>
      <c r="E223" s="219"/>
      <c r="F223" s="219"/>
      <c r="G223" s="180"/>
      <c r="H223" s="132"/>
    </row>
    <row r="224" spans="1:9" ht="26.25" customHeight="1">
      <c r="A224" s="467" t="s">
        <v>198</v>
      </c>
      <c r="B224" s="468" t="s">
        <v>168</v>
      </c>
      <c r="C224" s="562">
        <v>1198477.63</v>
      </c>
      <c r="D224" s="1192" t="s">
        <v>151</v>
      </c>
      <c r="E224" s="1231" t="s">
        <v>430</v>
      </c>
      <c r="F224" s="1232" t="s">
        <v>384</v>
      </c>
      <c r="G224" s="564" t="s">
        <v>741</v>
      </c>
      <c r="H224" s="1228">
        <v>1198477.63</v>
      </c>
      <c r="I224" s="667" t="s">
        <v>1388</v>
      </c>
    </row>
    <row r="225" spans="1:8" ht="15">
      <c r="A225" s="466"/>
      <c r="B225" s="336" t="s">
        <v>675</v>
      </c>
      <c r="C225" s="139"/>
      <c r="D225" s="1180"/>
      <c r="E225" s="1177"/>
      <c r="F225" s="1177"/>
      <c r="G225" s="1178" t="s">
        <v>142</v>
      </c>
      <c r="H225" s="1199">
        <v>1198477.63</v>
      </c>
    </row>
    <row r="226" spans="1:8" ht="9" customHeight="1">
      <c r="A226" s="133"/>
      <c r="B226" s="332"/>
      <c r="C226" s="132"/>
      <c r="D226" s="135"/>
      <c r="E226" s="135"/>
      <c r="F226" s="331"/>
      <c r="G226" s="212"/>
      <c r="H226" s="1213"/>
    </row>
    <row r="227" spans="1:8" ht="22.5" customHeight="1">
      <c r="A227" s="131" t="s">
        <v>200</v>
      </c>
      <c r="B227" s="140" t="s">
        <v>858</v>
      </c>
      <c r="C227" s="472">
        <v>682641540</v>
      </c>
      <c r="D227" s="1183" t="s">
        <v>157</v>
      </c>
      <c r="E227" s="183" t="s">
        <v>506</v>
      </c>
      <c r="F227" s="183" t="s">
        <v>639</v>
      </c>
      <c r="G227" s="821" t="s">
        <v>542</v>
      </c>
      <c r="H227" s="1202">
        <v>138650000</v>
      </c>
    </row>
    <row r="228" spans="1:8" ht="21" customHeight="1">
      <c r="A228" s="133"/>
      <c r="B228" s="332" t="s">
        <v>676</v>
      </c>
      <c r="C228" s="146"/>
      <c r="D228" s="1181" t="s">
        <v>157</v>
      </c>
      <c r="E228" s="149" t="s">
        <v>506</v>
      </c>
      <c r="F228" s="149" t="s">
        <v>1155</v>
      </c>
      <c r="G228" s="821" t="s">
        <v>1150</v>
      </c>
      <c r="H228" s="1198">
        <v>95000000</v>
      </c>
    </row>
    <row r="229" spans="1:8" ht="18" customHeight="1">
      <c r="A229" s="133"/>
      <c r="B229" s="145"/>
      <c r="C229" s="146"/>
      <c r="D229" s="1181" t="s">
        <v>157</v>
      </c>
      <c r="E229" s="149" t="s">
        <v>506</v>
      </c>
      <c r="F229" s="149" t="s">
        <v>1052</v>
      </c>
      <c r="G229" s="821" t="s">
        <v>1151</v>
      </c>
      <c r="H229" s="1198">
        <v>20000000</v>
      </c>
    </row>
    <row r="230" spans="1:8" ht="21" customHeight="1">
      <c r="A230" s="133"/>
      <c r="B230" s="145"/>
      <c r="C230" s="146"/>
      <c r="D230" s="1181" t="s">
        <v>157</v>
      </c>
      <c r="E230" s="149" t="s">
        <v>506</v>
      </c>
      <c r="F230" s="149" t="s">
        <v>876</v>
      </c>
      <c r="G230" s="821" t="s">
        <v>1152</v>
      </c>
      <c r="H230" s="1198">
        <v>35000000</v>
      </c>
    </row>
    <row r="231" spans="1:8" ht="22.5" customHeight="1">
      <c r="A231" s="133"/>
      <c r="B231" s="145"/>
      <c r="C231" s="146"/>
      <c r="D231" s="1181" t="s">
        <v>157</v>
      </c>
      <c r="E231" s="149" t="s">
        <v>506</v>
      </c>
      <c r="F231" s="149" t="s">
        <v>757</v>
      </c>
      <c r="G231" s="819" t="s">
        <v>754</v>
      </c>
      <c r="H231" s="1198">
        <v>45200000</v>
      </c>
    </row>
    <row r="232" spans="1:8" ht="24">
      <c r="A232" s="133"/>
      <c r="B232" s="145"/>
      <c r="C232" s="146"/>
      <c r="D232" s="1181" t="s">
        <v>157</v>
      </c>
      <c r="E232" s="149" t="s">
        <v>506</v>
      </c>
      <c r="F232" s="149" t="s">
        <v>774</v>
      </c>
      <c r="G232" s="819" t="s">
        <v>804</v>
      </c>
      <c r="H232" s="1198">
        <v>224763364.74</v>
      </c>
    </row>
    <row r="233" spans="1:8" ht="24">
      <c r="A233" s="133"/>
      <c r="B233" s="145"/>
      <c r="C233" s="146"/>
      <c r="D233" s="1181" t="s">
        <v>157</v>
      </c>
      <c r="E233" s="149" t="s">
        <v>506</v>
      </c>
      <c r="F233" s="149" t="s">
        <v>759</v>
      </c>
      <c r="G233" s="819" t="s">
        <v>758</v>
      </c>
      <c r="H233" s="1198">
        <v>41000000</v>
      </c>
    </row>
    <row r="234" spans="1:8" ht="24">
      <c r="A234" s="133"/>
      <c r="B234" s="145"/>
      <c r="C234" s="146"/>
      <c r="D234" s="1181" t="s">
        <v>157</v>
      </c>
      <c r="E234" s="149" t="s">
        <v>506</v>
      </c>
      <c r="F234" s="149" t="s">
        <v>1054</v>
      </c>
      <c r="G234" s="819" t="s">
        <v>1053</v>
      </c>
      <c r="H234" s="1198">
        <v>13000000</v>
      </c>
    </row>
    <row r="235" spans="1:8" ht="24">
      <c r="A235" s="133"/>
      <c r="B235" s="145"/>
      <c r="C235" s="146"/>
      <c r="D235" s="1181" t="s">
        <v>157</v>
      </c>
      <c r="E235" s="149" t="s">
        <v>506</v>
      </c>
      <c r="F235" s="149" t="s">
        <v>760</v>
      </c>
      <c r="G235" s="819" t="s">
        <v>761</v>
      </c>
      <c r="H235" s="1198">
        <v>18500000</v>
      </c>
    </row>
    <row r="236" spans="1:8" ht="24">
      <c r="A236" s="133"/>
      <c r="B236" s="145"/>
      <c r="C236" s="146"/>
      <c r="D236" s="1181" t="s">
        <v>157</v>
      </c>
      <c r="E236" s="149" t="s">
        <v>506</v>
      </c>
      <c r="F236" s="149" t="s">
        <v>1050</v>
      </c>
      <c r="G236" s="819" t="s">
        <v>1051</v>
      </c>
      <c r="H236" s="1198">
        <v>8000000</v>
      </c>
    </row>
    <row r="237" spans="1:8" ht="24">
      <c r="A237" s="133"/>
      <c r="B237" s="145"/>
      <c r="C237" s="146"/>
      <c r="D237" s="1181" t="s">
        <v>157</v>
      </c>
      <c r="E237" s="149" t="s">
        <v>506</v>
      </c>
      <c r="F237" s="149" t="s">
        <v>763</v>
      </c>
      <c r="G237" s="819" t="s">
        <v>762</v>
      </c>
      <c r="H237" s="1198">
        <v>23000000</v>
      </c>
    </row>
    <row r="238" spans="1:8" ht="15">
      <c r="A238" s="133"/>
      <c r="B238" s="145"/>
      <c r="C238" s="146"/>
      <c r="D238" s="1181" t="s">
        <v>157</v>
      </c>
      <c r="E238" s="149" t="s">
        <v>506</v>
      </c>
      <c r="F238" s="149" t="s">
        <v>764</v>
      </c>
      <c r="G238" s="819" t="s">
        <v>756</v>
      </c>
      <c r="H238" s="1198">
        <v>6000000</v>
      </c>
    </row>
    <row r="239" spans="1:8" ht="24">
      <c r="A239" s="133"/>
      <c r="B239" s="145"/>
      <c r="C239" s="146"/>
      <c r="D239" s="1181" t="s">
        <v>157</v>
      </c>
      <c r="E239" s="149" t="s">
        <v>506</v>
      </c>
      <c r="F239" s="149" t="s">
        <v>765</v>
      </c>
      <c r="G239" s="819" t="s">
        <v>755</v>
      </c>
      <c r="H239" s="1198">
        <v>14528175.26</v>
      </c>
    </row>
    <row r="240" spans="1:8" ht="15">
      <c r="A240" s="466"/>
      <c r="B240" s="134"/>
      <c r="C240" s="139"/>
      <c r="D240" s="802"/>
      <c r="E240" s="803"/>
      <c r="F240" s="803"/>
      <c r="G240" s="801" t="s">
        <v>142</v>
      </c>
      <c r="H240" s="1205">
        <v>682641540</v>
      </c>
    </row>
    <row r="241" spans="1:8" ht="6.75" customHeight="1">
      <c r="A241" s="133"/>
      <c r="B241" s="145"/>
      <c r="C241" s="132"/>
      <c r="D241" s="211"/>
      <c r="E241" s="135"/>
      <c r="F241" s="135"/>
      <c r="G241" s="212"/>
      <c r="H241" s="1213"/>
    </row>
    <row r="242" spans="1:8" ht="25.5" customHeight="1">
      <c r="A242" s="131" t="s">
        <v>200</v>
      </c>
      <c r="B242" s="140" t="s">
        <v>1041</v>
      </c>
      <c r="C242" s="472">
        <v>273400000</v>
      </c>
      <c r="D242" s="1181" t="s">
        <v>157</v>
      </c>
      <c r="E242" s="149" t="s">
        <v>506</v>
      </c>
      <c r="F242" s="149" t="s">
        <v>639</v>
      </c>
      <c r="G242" s="819" t="s">
        <v>542</v>
      </c>
      <c r="H242" s="1198">
        <v>28515000</v>
      </c>
    </row>
    <row r="243" spans="1:8" ht="25.5" customHeight="1">
      <c r="A243" s="133"/>
      <c r="B243" s="332" t="s">
        <v>675</v>
      </c>
      <c r="C243" s="146"/>
      <c r="D243" s="1181" t="s">
        <v>157</v>
      </c>
      <c r="E243" s="149" t="s">
        <v>506</v>
      </c>
      <c r="F243" s="149" t="s">
        <v>822</v>
      </c>
      <c r="G243" s="819" t="s">
        <v>819</v>
      </c>
      <c r="H243" s="1198">
        <v>9000000</v>
      </c>
    </row>
    <row r="244" spans="1:8" ht="25.5" customHeight="1">
      <c r="A244" s="133"/>
      <c r="B244" s="332"/>
      <c r="C244" s="146"/>
      <c r="D244" s="1181" t="s">
        <v>157</v>
      </c>
      <c r="E244" s="149" t="s">
        <v>506</v>
      </c>
      <c r="F244" s="149" t="s">
        <v>823</v>
      </c>
      <c r="G244" s="819" t="s">
        <v>1105</v>
      </c>
      <c r="H244" s="1198">
        <v>7000000</v>
      </c>
    </row>
    <row r="245" spans="1:8" ht="21.75" customHeight="1">
      <c r="A245" s="133"/>
      <c r="B245" s="332"/>
      <c r="C245" s="146"/>
      <c r="D245" s="1181" t="s">
        <v>157</v>
      </c>
      <c r="E245" s="149" t="s">
        <v>506</v>
      </c>
      <c r="F245" s="149" t="s">
        <v>824</v>
      </c>
      <c r="G245" s="819" t="s">
        <v>1106</v>
      </c>
      <c r="H245" s="1198">
        <v>32000000</v>
      </c>
    </row>
    <row r="246" spans="1:8" ht="21" customHeight="1">
      <c r="A246" s="133"/>
      <c r="B246" s="332"/>
      <c r="C246" s="146"/>
      <c r="D246" s="1181" t="s">
        <v>157</v>
      </c>
      <c r="E246" s="149" t="s">
        <v>506</v>
      </c>
      <c r="F246" s="149" t="s">
        <v>825</v>
      </c>
      <c r="G246" s="819" t="s">
        <v>1107</v>
      </c>
      <c r="H246" s="1198">
        <v>40000000</v>
      </c>
    </row>
    <row r="247" spans="1:8" ht="24.75" customHeight="1">
      <c r="A247" s="133"/>
      <c r="B247" s="332"/>
      <c r="C247" s="146"/>
      <c r="D247" s="1181" t="s">
        <v>157</v>
      </c>
      <c r="E247" s="149" t="s">
        <v>506</v>
      </c>
      <c r="F247" s="149" t="s">
        <v>831</v>
      </c>
      <c r="G247" s="819" t="s">
        <v>1108</v>
      </c>
      <c r="H247" s="1198">
        <v>15685000</v>
      </c>
    </row>
    <row r="248" spans="1:8" ht="21" customHeight="1">
      <c r="A248" s="133"/>
      <c r="B248" s="332"/>
      <c r="C248" s="146"/>
      <c r="D248" s="1181" t="s">
        <v>157</v>
      </c>
      <c r="E248" s="149" t="s">
        <v>506</v>
      </c>
      <c r="F248" s="149" t="s">
        <v>832</v>
      </c>
      <c r="G248" s="819" t="s">
        <v>1109</v>
      </c>
      <c r="H248" s="1198">
        <v>90000000</v>
      </c>
    </row>
    <row r="249" spans="1:8" ht="19.5" customHeight="1">
      <c r="A249" s="133"/>
      <c r="B249" s="332"/>
      <c r="C249" s="146"/>
      <c r="D249" s="1181" t="s">
        <v>157</v>
      </c>
      <c r="E249" s="149" t="s">
        <v>506</v>
      </c>
      <c r="F249" s="149" t="s">
        <v>833</v>
      </c>
      <c r="G249" s="819" t="s">
        <v>1110</v>
      </c>
      <c r="H249" s="1198">
        <v>5000000</v>
      </c>
    </row>
    <row r="250" spans="1:8" ht="19.5" customHeight="1">
      <c r="A250" s="133"/>
      <c r="B250" s="332"/>
      <c r="C250" s="146"/>
      <c r="D250" s="1181" t="s">
        <v>157</v>
      </c>
      <c r="E250" s="149" t="s">
        <v>506</v>
      </c>
      <c r="F250" s="149" t="s">
        <v>834</v>
      </c>
      <c r="G250" s="819" t="s">
        <v>1111</v>
      </c>
      <c r="H250" s="1198">
        <v>5000000</v>
      </c>
    </row>
    <row r="251" spans="1:8" ht="19.5" customHeight="1">
      <c r="A251" s="133"/>
      <c r="B251" s="145"/>
      <c r="C251" s="146"/>
      <c r="D251" s="1181" t="s">
        <v>157</v>
      </c>
      <c r="E251" s="149" t="s">
        <v>430</v>
      </c>
      <c r="F251" s="149" t="s">
        <v>821</v>
      </c>
      <c r="G251" s="819" t="s">
        <v>1104</v>
      </c>
      <c r="H251" s="1198">
        <v>41200000</v>
      </c>
    </row>
    <row r="252" spans="1:8" ht="19.5" customHeight="1">
      <c r="A252" s="466"/>
      <c r="B252" s="134"/>
      <c r="C252" s="139"/>
      <c r="D252" s="802"/>
      <c r="E252" s="803"/>
      <c r="F252" s="803"/>
      <c r="G252" s="801" t="s">
        <v>142</v>
      </c>
      <c r="H252" s="1205">
        <v>273400000</v>
      </c>
    </row>
    <row r="253" spans="1:8" ht="12" customHeight="1">
      <c r="A253" s="133"/>
      <c r="B253" s="145"/>
      <c r="C253" s="136"/>
      <c r="D253" s="211"/>
      <c r="E253" s="135"/>
      <c r="F253" s="135"/>
      <c r="G253" s="212"/>
      <c r="H253" s="1213"/>
    </row>
    <row r="254" spans="1:8" ht="45" customHeight="1">
      <c r="A254" s="131" t="s">
        <v>325</v>
      </c>
      <c r="B254" s="140" t="s">
        <v>562</v>
      </c>
      <c r="C254" s="472">
        <v>398739.24</v>
      </c>
      <c r="D254" s="1184" t="s">
        <v>155</v>
      </c>
      <c r="E254" s="142">
        <v>3</v>
      </c>
      <c r="F254" s="492"/>
      <c r="G254" s="144" t="s">
        <v>769</v>
      </c>
      <c r="H254" s="1214">
        <v>398739.24</v>
      </c>
    </row>
    <row r="255" spans="1:8" ht="15">
      <c r="A255" s="466"/>
      <c r="B255" s="336" t="s">
        <v>681</v>
      </c>
      <c r="C255" s="139"/>
      <c r="D255" s="1185"/>
      <c r="E255" s="1186"/>
      <c r="F255" s="1186"/>
      <c r="G255" s="1187" t="s">
        <v>142</v>
      </c>
      <c r="H255" s="1221">
        <v>398739.24</v>
      </c>
    </row>
    <row r="256" spans="1:8" ht="6.75" customHeight="1">
      <c r="A256" s="133"/>
      <c r="B256" s="145"/>
      <c r="C256" s="132"/>
      <c r="D256" s="211"/>
      <c r="E256" s="135"/>
      <c r="F256" s="135"/>
      <c r="G256" s="212"/>
      <c r="H256" s="1213"/>
    </row>
    <row r="257" spans="1:12" ht="27" customHeight="1">
      <c r="A257" s="131" t="s">
        <v>777</v>
      </c>
      <c r="B257" s="1247" t="s">
        <v>778</v>
      </c>
      <c r="C257" s="472">
        <v>211000000</v>
      </c>
      <c r="D257" s="1179" t="s">
        <v>157</v>
      </c>
      <c r="E257" s="149" t="s">
        <v>341</v>
      </c>
      <c r="F257" s="620" t="s">
        <v>797</v>
      </c>
      <c r="G257" s="819" t="s">
        <v>1142</v>
      </c>
      <c r="H257" s="1198">
        <v>39000000</v>
      </c>
      <c r="L257" s="221"/>
    </row>
    <row r="258" spans="1:12" ht="19.5" customHeight="1">
      <c r="A258" s="133"/>
      <c r="B258" s="1241"/>
      <c r="C258" s="146"/>
      <c r="D258" s="1179" t="s">
        <v>157</v>
      </c>
      <c r="E258" s="149" t="s">
        <v>341</v>
      </c>
      <c r="F258" s="620" t="s">
        <v>798</v>
      </c>
      <c r="G258" s="819" t="s">
        <v>1143</v>
      </c>
      <c r="H258" s="1198">
        <v>38000000</v>
      </c>
      <c r="L258" s="221"/>
    </row>
    <row r="259" spans="1:12" ht="19.5" customHeight="1">
      <c r="A259" s="133"/>
      <c r="B259" s="332"/>
      <c r="C259" s="146"/>
      <c r="D259" s="1179" t="s">
        <v>157</v>
      </c>
      <c r="E259" s="149" t="s">
        <v>341</v>
      </c>
      <c r="F259" s="620" t="s">
        <v>799</v>
      </c>
      <c r="G259" s="819" t="s">
        <v>1144</v>
      </c>
      <c r="H259" s="1198">
        <v>38500000</v>
      </c>
      <c r="L259" s="221"/>
    </row>
    <row r="260" spans="1:12" ht="30" customHeight="1">
      <c r="A260" s="133"/>
      <c r="B260" s="332"/>
      <c r="C260" s="146"/>
      <c r="D260" s="1179" t="s">
        <v>157</v>
      </c>
      <c r="E260" s="149" t="s">
        <v>341</v>
      </c>
      <c r="F260" s="620" t="s">
        <v>800</v>
      </c>
      <c r="G260" s="819" t="s">
        <v>1145</v>
      </c>
      <c r="H260" s="1198">
        <v>12500000</v>
      </c>
      <c r="L260" s="221"/>
    </row>
    <row r="261" spans="1:12" ht="19.5" customHeight="1">
      <c r="A261" s="133"/>
      <c r="B261" s="332"/>
      <c r="C261" s="146"/>
      <c r="D261" s="1179" t="s">
        <v>157</v>
      </c>
      <c r="E261" s="149" t="s">
        <v>341</v>
      </c>
      <c r="F261" s="620" t="s">
        <v>801</v>
      </c>
      <c r="G261" s="819" t="s">
        <v>1146</v>
      </c>
      <c r="H261" s="1198">
        <v>16500000</v>
      </c>
      <c r="L261" s="221"/>
    </row>
    <row r="262" spans="1:8" ht="26.25" customHeight="1">
      <c r="A262" s="133"/>
      <c r="B262" s="332"/>
      <c r="C262" s="146"/>
      <c r="D262" s="1179" t="s">
        <v>157</v>
      </c>
      <c r="E262" s="149" t="s">
        <v>341</v>
      </c>
      <c r="F262" s="620" t="s">
        <v>802</v>
      </c>
      <c r="G262" s="819" t="s">
        <v>1147</v>
      </c>
      <c r="H262" s="1198">
        <v>35000000</v>
      </c>
    </row>
    <row r="263" spans="1:8" ht="23.25" customHeight="1">
      <c r="A263" s="133"/>
      <c r="B263" s="332"/>
      <c r="C263" s="146"/>
      <c r="D263" s="1179" t="s">
        <v>157</v>
      </c>
      <c r="E263" s="149" t="s">
        <v>341</v>
      </c>
      <c r="F263" s="620" t="s">
        <v>803</v>
      </c>
      <c r="G263" s="819" t="s">
        <v>1148</v>
      </c>
      <c r="H263" s="1198">
        <v>16500000</v>
      </c>
    </row>
    <row r="264" spans="1:8" ht="23.25" customHeight="1">
      <c r="A264" s="133"/>
      <c r="B264" s="332"/>
      <c r="C264" s="146"/>
      <c r="D264" s="1179" t="s">
        <v>157</v>
      </c>
      <c r="E264" s="149" t="s">
        <v>341</v>
      </c>
      <c r="F264" s="620">
        <v>811</v>
      </c>
      <c r="G264" s="820" t="s">
        <v>1149</v>
      </c>
      <c r="H264" s="1198">
        <v>15000000</v>
      </c>
    </row>
    <row r="265" spans="1:8" ht="23.25" customHeight="1" thickBot="1">
      <c r="A265" s="470"/>
      <c r="B265" s="660"/>
      <c r="C265" s="661"/>
      <c r="D265" s="1209"/>
      <c r="E265" s="1210"/>
      <c r="F265" s="1210"/>
      <c r="G265" s="1211" t="s">
        <v>142</v>
      </c>
      <c r="H265" s="1212">
        <v>211000000</v>
      </c>
    </row>
    <row r="266" spans="1:9" ht="14.25" customHeight="1" thickBot="1">
      <c r="A266" s="133"/>
      <c r="B266" s="145"/>
      <c r="C266" s="132"/>
      <c r="D266" s="218"/>
      <c r="E266" s="219"/>
      <c r="F266" s="219"/>
      <c r="G266" s="180"/>
      <c r="H266" s="136"/>
      <c r="I266" s="228"/>
    </row>
    <row r="267" spans="1:9" ht="21.75" customHeight="1" thickBot="1">
      <c r="A267" s="269"/>
      <c r="B267" s="270" t="s">
        <v>177</v>
      </c>
      <c r="C267" s="271">
        <v>1971619575.3946025</v>
      </c>
      <c r="D267" s="272"/>
      <c r="E267" s="606"/>
      <c r="F267" s="607"/>
      <c r="G267" s="270" t="s">
        <v>178</v>
      </c>
      <c r="H267" s="271">
        <v>1971619575.3912766</v>
      </c>
      <c r="I267" s="228"/>
    </row>
    <row r="268" spans="1:9" ht="45.75" customHeight="1" thickBot="1">
      <c r="A268" s="1369" t="s">
        <v>1094</v>
      </c>
      <c r="B268" s="1370"/>
      <c r="C268" s="1371"/>
      <c r="D268" s="1369"/>
      <c r="E268" s="1371"/>
      <c r="F268" s="1369"/>
      <c r="G268" s="1370"/>
      <c r="H268" s="1230">
        <v>1</v>
      </c>
      <c r="I268" s="228"/>
    </row>
    <row r="269" spans="1:9" ht="9" customHeight="1">
      <c r="A269" s="232"/>
      <c r="B269" s="230"/>
      <c r="C269" s="132"/>
      <c r="D269" s="233"/>
      <c r="E269" s="234"/>
      <c r="F269" s="234"/>
      <c r="G269" s="235"/>
      <c r="H269" s="608">
        <v>1</v>
      </c>
      <c r="I269" s="228"/>
    </row>
    <row r="270" spans="2:9" ht="11.25" customHeight="1">
      <c r="B270" s="236" t="s">
        <v>671</v>
      </c>
      <c r="D270" s="233"/>
      <c r="E270" s="234"/>
      <c r="F270" s="234"/>
      <c r="G270" s="235"/>
      <c r="H270" s="608">
        <v>1</v>
      </c>
      <c r="I270" s="228"/>
    </row>
    <row r="271" spans="2:9" ht="15">
      <c r="B271" s="237">
        <v>44181</v>
      </c>
      <c r="D271" s="233"/>
      <c r="E271" s="234"/>
      <c r="F271" s="234"/>
      <c r="G271" s="238"/>
      <c r="H271" s="608">
        <v>1</v>
      </c>
      <c r="I271" s="228"/>
    </row>
  </sheetData>
  <sheetProtection/>
  <autoFilter ref="A6:O1175"/>
  <mergeCells count="14">
    <mergeCell ref="B257:B258"/>
    <mergeCell ref="A268:G268"/>
    <mergeCell ref="A5:A6"/>
    <mergeCell ref="B5:B6"/>
    <mergeCell ref="C5:C6"/>
    <mergeCell ref="H5:H6"/>
    <mergeCell ref="A1:H1"/>
    <mergeCell ref="A2:H2"/>
    <mergeCell ref="A3:H3"/>
    <mergeCell ref="A4:H4"/>
    <mergeCell ref="B124:B125"/>
    <mergeCell ref="B119:B120"/>
    <mergeCell ref="B79:B82"/>
    <mergeCell ref="B21:B25"/>
  </mergeCells>
  <printOptions/>
  <pageMargins left="0.4330708661417323" right="0.35433070866141736" top="0.4724409448818898" bottom="0.5905511811023623" header="0.31496062992125984" footer="0.5118110236220472"/>
  <pageSetup orientation="portrait" scale="65" r:id="rId3"/>
  <legacyDrawing r:id="rId2"/>
</worksheet>
</file>

<file path=xl/worksheets/sheet11.xml><?xml version="1.0" encoding="utf-8"?>
<worksheet xmlns="http://schemas.openxmlformats.org/spreadsheetml/2006/main" xmlns:r="http://schemas.openxmlformats.org/officeDocument/2006/relationships">
  <dimension ref="A8:P72"/>
  <sheetViews>
    <sheetView zoomScalePageLayoutView="0" workbookViewId="0" topLeftCell="A55">
      <selection activeCell="Q25" sqref="Q1:AX16384"/>
    </sheetView>
  </sheetViews>
  <sheetFormatPr defaultColWidth="11.421875" defaultRowHeight="12.75"/>
  <cols>
    <col min="1" max="1" width="23.00390625" style="153" customWidth="1"/>
    <col min="2" max="3" width="11.421875" style="153" customWidth="1"/>
    <col min="4" max="7" width="6.00390625" style="153" customWidth="1"/>
    <col min="8" max="8" width="4.00390625" style="153" customWidth="1"/>
    <col min="9" max="11" width="11.421875" style="153" customWidth="1"/>
    <col min="12" max="15" width="4.57421875" style="153" customWidth="1"/>
    <col min="16" max="16" width="6.421875" style="153" customWidth="1"/>
    <col min="17" max="16384" width="11.421875" style="153" customWidth="1"/>
  </cols>
  <sheetData>
    <row r="1" ht="12.75"/>
    <row r="2" ht="12.75"/>
    <row r="3" ht="12.75"/>
    <row r="4" ht="12.75"/>
    <row r="5" ht="12.75"/>
    <row r="6" ht="21" customHeight="1"/>
    <row r="7" ht="12.75"/>
    <row r="8" ht="18.75" customHeight="1">
      <c r="P8" s="95" t="s">
        <v>1326</v>
      </c>
    </row>
    <row r="9" spans="1:16" ht="21.75" customHeight="1">
      <c r="A9" s="1278" t="s">
        <v>144</v>
      </c>
      <c r="B9" s="1278"/>
      <c r="C9" s="1278"/>
      <c r="D9" s="1278"/>
      <c r="E9" s="1278"/>
      <c r="F9" s="1278"/>
      <c r="G9" s="1278"/>
      <c r="H9" s="1278"/>
      <c r="I9" s="1278"/>
      <c r="J9" s="1278"/>
      <c r="K9" s="1278"/>
      <c r="L9" s="1278"/>
      <c r="M9" s="1278"/>
      <c r="N9" s="1278"/>
      <c r="O9" s="1278"/>
      <c r="P9" s="687"/>
    </row>
    <row r="10" spans="1:15" ht="27" customHeight="1">
      <c r="A10" s="1410" t="s">
        <v>1337</v>
      </c>
      <c r="B10" s="1410"/>
      <c r="C10" s="1410"/>
      <c r="D10" s="1410"/>
      <c r="E10" s="1410"/>
      <c r="F10" s="1410"/>
      <c r="G10" s="1410"/>
      <c r="H10" s="1410"/>
      <c r="I10" s="1410"/>
      <c r="J10" s="1410"/>
      <c r="K10" s="1410"/>
      <c r="L10" s="1410"/>
      <c r="M10" s="1410"/>
      <c r="N10" s="1410"/>
      <c r="O10" s="1410"/>
    </row>
    <row r="11" spans="1:16" ht="13.5" customHeight="1">
      <c r="A11" s="1278" t="s">
        <v>956</v>
      </c>
      <c r="B11" s="1278"/>
      <c r="C11" s="1278"/>
      <c r="D11" s="1278"/>
      <c r="E11" s="1278"/>
      <c r="F11" s="1278"/>
      <c r="G11" s="1278"/>
      <c r="H11" s="1278"/>
      <c r="I11" s="1278"/>
      <c r="J11" s="1278"/>
      <c r="K11" s="1278"/>
      <c r="L11" s="1278"/>
      <c r="M11" s="1278"/>
      <c r="N11" s="1278"/>
      <c r="O11" s="1278"/>
      <c r="P11" s="687"/>
    </row>
    <row r="12" spans="1:16" ht="19.5" customHeight="1">
      <c r="A12" s="1411" t="s">
        <v>611</v>
      </c>
      <c r="B12" s="1411"/>
      <c r="C12" s="1411"/>
      <c r="D12" s="1411"/>
      <c r="E12" s="1411"/>
      <c r="F12" s="1411"/>
      <c r="G12" s="1411"/>
      <c r="H12" s="1411"/>
      <c r="I12" s="1411"/>
      <c r="J12" s="1411"/>
      <c r="K12" s="1411"/>
      <c r="L12" s="1411"/>
      <c r="M12" s="1411"/>
      <c r="N12" s="1411"/>
      <c r="O12" s="1411"/>
      <c r="P12" s="688"/>
    </row>
    <row r="13" ht="13.5" customHeight="1" thickBot="1">
      <c r="A13" s="60"/>
    </row>
    <row r="14" spans="1:15" ht="30" customHeight="1" thickBot="1">
      <c r="A14" s="152"/>
      <c r="B14" s="1400" t="s">
        <v>957</v>
      </c>
      <c r="C14" s="1401"/>
      <c r="D14" s="1401"/>
      <c r="E14" s="1401"/>
      <c r="F14" s="1401"/>
      <c r="G14" s="1402"/>
      <c r="H14" s="669"/>
      <c r="I14" s="1400" t="s">
        <v>958</v>
      </c>
      <c r="J14" s="1401"/>
      <c r="K14" s="1401"/>
      <c r="L14" s="1401"/>
      <c r="M14" s="1401"/>
      <c r="N14" s="1401"/>
      <c r="O14" s="1402"/>
    </row>
    <row r="15" spans="2:15" ht="13.5" customHeight="1" thickBot="1">
      <c r="B15" s="1403" t="s">
        <v>959</v>
      </c>
      <c r="C15" s="1404"/>
      <c r="D15" s="1405" t="s">
        <v>612</v>
      </c>
      <c r="E15" s="1406"/>
      <c r="F15" s="1406"/>
      <c r="G15" s="1407"/>
      <c r="I15" s="1403" t="s">
        <v>959</v>
      </c>
      <c r="J15" s="1408"/>
      <c r="K15" s="1404"/>
      <c r="L15" s="1405" t="s">
        <v>612</v>
      </c>
      <c r="M15" s="1406"/>
      <c r="N15" s="1406"/>
      <c r="O15" s="1407"/>
    </row>
    <row r="16" spans="1:15" ht="37.5" customHeight="1" thickBot="1">
      <c r="A16" s="1379" t="s">
        <v>613</v>
      </c>
      <c r="B16" s="1381" t="s">
        <v>389</v>
      </c>
      <c r="C16" s="1381" t="s">
        <v>960</v>
      </c>
      <c r="D16" s="1381" t="s">
        <v>151</v>
      </c>
      <c r="E16" s="1381" t="s">
        <v>155</v>
      </c>
      <c r="F16" s="1381" t="s">
        <v>157</v>
      </c>
      <c r="G16" s="1381" t="s">
        <v>614</v>
      </c>
      <c r="H16" s="155"/>
      <c r="I16" s="1381" t="s">
        <v>389</v>
      </c>
      <c r="J16" s="1412" t="s">
        <v>393</v>
      </c>
      <c r="K16" s="1412"/>
      <c r="L16" s="1381" t="s">
        <v>151</v>
      </c>
      <c r="M16" s="1381" t="s">
        <v>155</v>
      </c>
      <c r="N16" s="1381" t="s">
        <v>157</v>
      </c>
      <c r="O16" s="1381" t="s">
        <v>614</v>
      </c>
    </row>
    <row r="17" spans="1:15" ht="35.25" customHeight="1" thickBot="1">
      <c r="A17" s="1380"/>
      <c r="B17" s="1382"/>
      <c r="C17" s="1382"/>
      <c r="D17" s="1382"/>
      <c r="E17" s="1382"/>
      <c r="F17" s="1382"/>
      <c r="G17" s="1382"/>
      <c r="H17" s="155"/>
      <c r="I17" s="1382"/>
      <c r="J17" s="670" t="s">
        <v>615</v>
      </c>
      <c r="K17" s="671" t="s">
        <v>616</v>
      </c>
      <c r="L17" s="1382"/>
      <c r="M17" s="1382"/>
      <c r="N17" s="1382"/>
      <c r="O17" s="1382"/>
    </row>
    <row r="18" ht="12.75"/>
    <row r="19" spans="1:15" ht="12.75">
      <c r="A19" s="156" t="s">
        <v>617</v>
      </c>
      <c r="B19" s="157">
        <v>0</v>
      </c>
      <c r="C19" s="157">
        <v>0</v>
      </c>
      <c r="D19" s="157">
        <v>0</v>
      </c>
      <c r="E19" s="157">
        <v>0</v>
      </c>
      <c r="F19" s="157">
        <v>0</v>
      </c>
      <c r="G19" s="157">
        <v>0</v>
      </c>
      <c r="H19" s="158"/>
      <c r="I19" s="157">
        <v>4</v>
      </c>
      <c r="J19" s="157">
        <v>0</v>
      </c>
      <c r="K19" s="157">
        <v>0</v>
      </c>
      <c r="L19" s="157">
        <v>4</v>
      </c>
      <c r="M19" s="157">
        <v>0</v>
      </c>
      <c r="N19" s="157">
        <v>0</v>
      </c>
      <c r="O19" s="157">
        <v>0</v>
      </c>
    </row>
    <row r="20" spans="1:15" ht="12.75">
      <c r="A20" s="156"/>
      <c r="B20" s="158"/>
      <c r="C20" s="158"/>
      <c r="D20" s="158"/>
      <c r="E20" s="158"/>
      <c r="F20" s="158"/>
      <c r="G20" s="158"/>
      <c r="H20" s="158"/>
      <c r="I20" s="158"/>
      <c r="J20" s="158"/>
      <c r="K20" s="158"/>
      <c r="L20" s="158"/>
      <c r="M20" s="158"/>
      <c r="N20" s="158"/>
      <c r="O20" s="158"/>
    </row>
    <row r="21" spans="1:15" ht="12.75">
      <c r="A21" s="156" t="s">
        <v>618</v>
      </c>
      <c r="B21" s="157">
        <v>7</v>
      </c>
      <c r="C21" s="157">
        <v>1</v>
      </c>
      <c r="D21" s="157">
        <v>0</v>
      </c>
      <c r="E21" s="157">
        <v>2</v>
      </c>
      <c r="F21" s="157">
        <v>6</v>
      </c>
      <c r="G21" s="157">
        <v>0</v>
      </c>
      <c r="H21" s="158"/>
      <c r="I21" s="157">
        <v>3</v>
      </c>
      <c r="J21" s="157">
        <v>0</v>
      </c>
      <c r="K21" s="157">
        <v>0</v>
      </c>
      <c r="L21" s="157">
        <v>3</v>
      </c>
      <c r="M21" s="157">
        <v>0</v>
      </c>
      <c r="N21" s="157">
        <v>0</v>
      </c>
      <c r="O21" s="157">
        <v>0</v>
      </c>
    </row>
    <row r="22" spans="1:15" ht="12.75">
      <c r="A22" s="156"/>
      <c r="B22" s="158"/>
      <c r="C22" s="158"/>
      <c r="D22" s="158"/>
      <c r="E22" s="158"/>
      <c r="F22" s="158"/>
      <c r="G22" s="158"/>
      <c r="H22" s="158"/>
      <c r="I22" s="158"/>
      <c r="J22" s="158"/>
      <c r="K22" s="158"/>
      <c r="L22" s="158"/>
      <c r="M22" s="158"/>
      <c r="N22" s="158"/>
      <c r="O22" s="158"/>
    </row>
    <row r="23" spans="1:15" ht="12.75">
      <c r="A23" s="156" t="s">
        <v>619</v>
      </c>
      <c r="B23" s="157">
        <v>4</v>
      </c>
      <c r="C23" s="157">
        <v>0</v>
      </c>
      <c r="D23" s="157">
        <v>0</v>
      </c>
      <c r="E23" s="157">
        <v>2</v>
      </c>
      <c r="F23" s="157">
        <v>2</v>
      </c>
      <c r="G23" s="157">
        <v>0</v>
      </c>
      <c r="H23" s="158"/>
      <c r="I23" s="157">
        <v>4</v>
      </c>
      <c r="J23" s="157">
        <v>0</v>
      </c>
      <c r="K23" s="157">
        <v>0</v>
      </c>
      <c r="L23" s="157">
        <v>4</v>
      </c>
      <c r="M23" s="157">
        <v>0</v>
      </c>
      <c r="N23" s="157">
        <v>0</v>
      </c>
      <c r="O23" s="157">
        <v>0</v>
      </c>
    </row>
    <row r="24" spans="1:15" ht="12.75">
      <c r="A24" s="156"/>
      <c r="B24" s="158"/>
      <c r="C24" s="158"/>
      <c r="D24" s="158"/>
      <c r="E24" s="158"/>
      <c r="F24" s="158"/>
      <c r="G24" s="158"/>
      <c r="H24" s="158"/>
      <c r="I24" s="158"/>
      <c r="J24" s="158"/>
      <c r="K24" s="158"/>
      <c r="L24" s="158"/>
      <c r="M24" s="158"/>
      <c r="N24" s="158"/>
      <c r="O24" s="158"/>
    </row>
    <row r="25" spans="1:15" ht="12.75">
      <c r="A25" s="156" t="s">
        <v>620</v>
      </c>
      <c r="B25" s="157">
        <v>0</v>
      </c>
      <c r="C25" s="157">
        <v>0</v>
      </c>
      <c r="D25" s="157">
        <v>0</v>
      </c>
      <c r="E25" s="157">
        <v>0</v>
      </c>
      <c r="F25" s="157">
        <v>0</v>
      </c>
      <c r="G25" s="157">
        <v>0</v>
      </c>
      <c r="H25" s="158"/>
      <c r="I25" s="157">
        <v>4</v>
      </c>
      <c r="J25" s="157">
        <v>0</v>
      </c>
      <c r="K25" s="157">
        <v>2</v>
      </c>
      <c r="L25" s="157">
        <v>4</v>
      </c>
      <c r="M25" s="157">
        <v>0</v>
      </c>
      <c r="N25" s="157">
        <v>2</v>
      </c>
      <c r="O25" s="157">
        <v>0</v>
      </c>
    </row>
    <row r="26" spans="1:15" ht="12.75">
      <c r="A26" s="156"/>
      <c r="B26" s="158"/>
      <c r="C26" s="158"/>
      <c r="D26" s="158"/>
      <c r="E26" s="158"/>
      <c r="F26" s="158"/>
      <c r="G26" s="158"/>
      <c r="H26" s="158"/>
      <c r="I26" s="158"/>
      <c r="J26" s="158"/>
      <c r="K26" s="158"/>
      <c r="L26" s="158"/>
      <c r="M26" s="158"/>
      <c r="N26" s="158"/>
      <c r="O26" s="158"/>
    </row>
    <row r="27" spans="1:15" ht="12.75">
      <c r="A27" s="156" t="s">
        <v>621</v>
      </c>
      <c r="B27" s="157">
        <v>20</v>
      </c>
      <c r="C27" s="157">
        <v>0</v>
      </c>
      <c r="D27" s="157">
        <v>0</v>
      </c>
      <c r="E27" s="157">
        <v>14</v>
      </c>
      <c r="F27" s="157">
        <v>6</v>
      </c>
      <c r="G27" s="157">
        <v>0</v>
      </c>
      <c r="H27" s="158"/>
      <c r="I27" s="157">
        <v>1</v>
      </c>
      <c r="J27" s="157">
        <v>0</v>
      </c>
      <c r="K27" s="157">
        <v>0</v>
      </c>
      <c r="L27" s="157">
        <v>0</v>
      </c>
      <c r="M27" s="157">
        <v>0</v>
      </c>
      <c r="N27" s="157">
        <v>1</v>
      </c>
      <c r="O27" s="157">
        <v>0</v>
      </c>
    </row>
    <row r="28" ht="13.5" thickBot="1">
      <c r="A28" s="159"/>
    </row>
    <row r="29" spans="1:15" ht="15.75" thickBot="1">
      <c r="A29" s="672" t="s">
        <v>602</v>
      </c>
      <c r="B29" s="673">
        <v>31</v>
      </c>
      <c r="C29" s="674">
        <v>1</v>
      </c>
      <c r="D29" s="673">
        <v>0</v>
      </c>
      <c r="E29" s="674">
        <v>18</v>
      </c>
      <c r="F29" s="674">
        <v>14</v>
      </c>
      <c r="G29" s="674">
        <v>0</v>
      </c>
      <c r="H29" s="160"/>
      <c r="I29" s="673">
        <v>16</v>
      </c>
      <c r="J29" s="674">
        <v>0</v>
      </c>
      <c r="K29" s="674">
        <v>2</v>
      </c>
      <c r="L29" s="673">
        <v>15</v>
      </c>
      <c r="M29" s="674">
        <v>0</v>
      </c>
      <c r="N29" s="674">
        <v>3</v>
      </c>
      <c r="O29" s="674">
        <v>0</v>
      </c>
    </row>
    <row r="31" spans="1:15" ht="12.75">
      <c r="A31" s="1383" t="s">
        <v>622</v>
      </c>
      <c r="B31" s="1384"/>
      <c r="C31" s="1384"/>
      <c r="D31" s="1384"/>
      <c r="E31" s="1384"/>
      <c r="F31" s="1384"/>
      <c r="G31" s="1384"/>
      <c r="H31" s="1384"/>
      <c r="I31" s="1384"/>
      <c r="J31" s="1384"/>
      <c r="K31" s="1384"/>
      <c r="L31" s="1384"/>
      <c r="M31" s="1384"/>
      <c r="N31" s="1384"/>
      <c r="O31" s="1384"/>
    </row>
    <row r="32" spans="1:13" ht="12.75">
      <c r="A32" s="161"/>
      <c r="B32" s="161"/>
      <c r="C32" s="161"/>
      <c r="D32" s="161"/>
      <c r="F32" s="60"/>
      <c r="G32" s="60"/>
      <c r="H32" s="60"/>
      <c r="I32" s="60"/>
      <c r="J32" s="60"/>
      <c r="K32" s="60"/>
      <c r="L32" s="675"/>
      <c r="M32" s="60"/>
    </row>
    <row r="33" spans="1:13" ht="12.75">
      <c r="A33" s="1378" t="s">
        <v>961</v>
      </c>
      <c r="B33" s="1378"/>
      <c r="C33" s="1378"/>
      <c r="D33" s="161"/>
      <c r="F33" s="60"/>
      <c r="G33" s="60"/>
      <c r="H33" s="60"/>
      <c r="I33" s="60"/>
      <c r="J33" s="60"/>
      <c r="K33" s="60"/>
      <c r="L33" s="675"/>
      <c r="M33" s="60"/>
    </row>
    <row r="34" spans="1:13" ht="12.75">
      <c r="A34" s="1378"/>
      <c r="B34" s="1378"/>
      <c r="C34" s="1378"/>
      <c r="D34" s="161"/>
      <c r="F34" s="60"/>
      <c r="G34" s="60"/>
      <c r="H34" s="60"/>
      <c r="I34" s="60"/>
      <c r="J34" s="60"/>
      <c r="K34" s="60"/>
      <c r="L34" s="675"/>
      <c r="M34" s="60"/>
    </row>
    <row r="35" spans="1:16" ht="12.75">
      <c r="A35" s="676" t="s">
        <v>624</v>
      </c>
      <c r="B35" s="676"/>
      <c r="C35" s="677">
        <v>47</v>
      </c>
      <c r="D35" s="678"/>
      <c r="E35" s="678"/>
      <c r="F35" s="163"/>
      <c r="G35" s="163"/>
      <c r="H35" s="163"/>
      <c r="I35" s="163"/>
      <c r="J35" s="163"/>
      <c r="K35" s="163"/>
      <c r="L35" s="679"/>
      <c r="M35" s="163"/>
      <c r="N35" s="678"/>
      <c r="O35" s="678"/>
      <c r="P35" s="678"/>
    </row>
    <row r="36" spans="1:16" ht="12.75">
      <c r="A36" s="676" t="s">
        <v>626</v>
      </c>
      <c r="B36" s="676"/>
      <c r="C36" s="677">
        <v>3</v>
      </c>
      <c r="D36" s="678"/>
      <c r="E36" s="678"/>
      <c r="F36" s="163"/>
      <c r="G36" s="163"/>
      <c r="H36" s="163"/>
      <c r="I36" s="163"/>
      <c r="J36" s="163"/>
      <c r="K36" s="163"/>
      <c r="L36" s="679"/>
      <c r="M36" s="163"/>
      <c r="N36" s="678"/>
      <c r="O36" s="678"/>
      <c r="P36" s="678"/>
    </row>
    <row r="37" spans="1:13" ht="13.5" thickBot="1">
      <c r="A37" s="680" t="s">
        <v>632</v>
      </c>
      <c r="B37" s="681"/>
      <c r="C37" s="682">
        <v>50</v>
      </c>
      <c r="F37" s="60"/>
      <c r="G37" s="60"/>
      <c r="H37" s="60"/>
      <c r="I37" s="60"/>
      <c r="J37" s="60"/>
      <c r="K37" s="60"/>
      <c r="L37" s="675"/>
      <c r="M37" s="60"/>
    </row>
    <row r="38" spans="1:13" ht="12.75">
      <c r="A38" s="60"/>
      <c r="B38" s="60"/>
      <c r="C38" s="683"/>
      <c r="F38" s="60"/>
      <c r="G38" s="60"/>
      <c r="H38" s="60"/>
      <c r="I38" s="60"/>
      <c r="J38" s="60"/>
      <c r="K38" s="60"/>
      <c r="L38" s="675"/>
      <c r="M38" s="60"/>
    </row>
    <row r="39" spans="1:13" ht="12.75">
      <c r="A39" s="60"/>
      <c r="B39" s="60"/>
      <c r="C39" s="683"/>
      <c r="D39" s="161"/>
      <c r="F39" s="60"/>
      <c r="G39" s="60"/>
      <c r="H39" s="60"/>
      <c r="I39" s="60"/>
      <c r="J39" s="60"/>
      <c r="K39" s="60"/>
      <c r="L39" s="675"/>
      <c r="M39" s="60"/>
    </row>
    <row r="40" spans="1:13" ht="12.75">
      <c r="A40" s="60"/>
      <c r="B40" s="60"/>
      <c r="C40" s="683"/>
      <c r="D40" s="161"/>
      <c r="F40" s="161"/>
      <c r="G40" s="161"/>
      <c r="H40" s="154"/>
      <c r="I40" s="154"/>
      <c r="J40" s="154"/>
      <c r="K40" s="154"/>
      <c r="L40" s="154"/>
      <c r="M40" s="161"/>
    </row>
    <row r="41" spans="1:4" ht="9.75" customHeight="1">
      <c r="A41" s="161"/>
      <c r="B41" s="161"/>
      <c r="C41" s="684"/>
      <c r="D41" s="161"/>
    </row>
    <row r="42" spans="1:4" ht="26.25" customHeight="1">
      <c r="A42" s="1378" t="s">
        <v>961</v>
      </c>
      <c r="B42" s="1378"/>
      <c r="C42" s="1378"/>
      <c r="D42" s="161"/>
    </row>
    <row r="43" spans="1:4" ht="30" customHeight="1">
      <c r="A43" s="1378"/>
      <c r="B43" s="1378"/>
      <c r="C43" s="1378"/>
      <c r="D43" s="161"/>
    </row>
    <row r="44" spans="1:4" ht="30.75" customHeight="1">
      <c r="A44" s="676" t="s">
        <v>628</v>
      </c>
      <c r="B44" s="676"/>
      <c r="C44" s="677">
        <v>32</v>
      </c>
      <c r="D44" s="161"/>
    </row>
    <row r="45" spans="1:4" ht="16.5" customHeight="1">
      <c r="A45" s="676" t="s">
        <v>630</v>
      </c>
      <c r="B45" s="676"/>
      <c r="C45" s="677">
        <v>18</v>
      </c>
      <c r="D45" s="161"/>
    </row>
    <row r="46" spans="1:4" ht="18" customHeight="1" thickBot="1">
      <c r="A46" s="680" t="s">
        <v>632</v>
      </c>
      <c r="B46" s="681"/>
      <c r="C46" s="682">
        <v>50</v>
      </c>
      <c r="D46" s="161"/>
    </row>
    <row r="47" spans="1:4" ht="12.75" customHeight="1">
      <c r="A47" s="161"/>
      <c r="B47" s="161"/>
      <c r="C47" s="684"/>
      <c r="D47" s="161"/>
    </row>
    <row r="48" spans="1:4" ht="12.75" customHeight="1">
      <c r="A48" s="161"/>
      <c r="B48" s="161"/>
      <c r="C48" s="684"/>
      <c r="D48" s="161"/>
    </row>
    <row r="49" spans="1:4" ht="12.75" customHeight="1">
      <c r="A49" s="161"/>
      <c r="B49" s="161"/>
      <c r="C49" s="161"/>
      <c r="D49" s="161"/>
    </row>
    <row r="50" spans="1:4" ht="12.75" customHeight="1">
      <c r="A50" s="161"/>
      <c r="B50" s="161"/>
      <c r="C50" s="161"/>
      <c r="D50" s="161"/>
    </row>
    <row r="51" spans="1:4" ht="12.75" customHeight="1">
      <c r="A51" s="161"/>
      <c r="B51" s="161"/>
      <c r="C51" s="161"/>
      <c r="D51" s="161"/>
    </row>
    <row r="52" spans="1:4" ht="12.75">
      <c r="A52" s="1378" t="s">
        <v>623</v>
      </c>
      <c r="B52" s="1378"/>
      <c r="C52" s="1378"/>
      <c r="D52" s="161"/>
    </row>
    <row r="53" spans="1:4" ht="12.75" customHeight="1">
      <c r="A53" s="1378" t="s">
        <v>623</v>
      </c>
      <c r="B53" s="1378"/>
      <c r="C53" s="1378"/>
      <c r="D53" s="161"/>
    </row>
    <row r="54" spans="1:4" ht="12.75" customHeight="1">
      <c r="A54" s="1385" t="s">
        <v>625</v>
      </c>
      <c r="B54" s="1386"/>
      <c r="C54" s="677">
        <v>15</v>
      </c>
      <c r="D54" s="161"/>
    </row>
    <row r="55" spans="1:4" ht="12.75" customHeight="1">
      <c r="A55" s="1385" t="s">
        <v>627</v>
      </c>
      <c r="B55" s="1386"/>
      <c r="C55" s="677">
        <v>18</v>
      </c>
      <c r="D55" s="161"/>
    </row>
    <row r="56" spans="1:4" ht="12.75" customHeight="1">
      <c r="A56" s="1385" t="s">
        <v>629</v>
      </c>
      <c r="B56" s="1386"/>
      <c r="C56" s="677">
        <v>17</v>
      </c>
      <c r="D56" s="161"/>
    </row>
    <row r="57" spans="1:4" ht="12.75">
      <c r="A57" s="1385" t="s">
        <v>631</v>
      </c>
      <c r="B57" s="1386"/>
      <c r="C57" s="677">
        <v>0</v>
      </c>
      <c r="D57" s="161"/>
    </row>
    <row r="58" spans="1:4" ht="13.5" thickBot="1">
      <c r="A58" s="680" t="s">
        <v>632</v>
      </c>
      <c r="B58" s="681"/>
      <c r="C58" s="682">
        <v>50</v>
      </c>
      <c r="D58" s="161"/>
    </row>
    <row r="59" ht="12.75">
      <c r="D59" s="161"/>
    </row>
    <row r="62" spans="1:15" ht="15.75">
      <c r="A62" s="1387" t="s">
        <v>962</v>
      </c>
      <c r="B62" s="1388"/>
      <c r="C62" s="1388"/>
      <c r="D62" s="1388"/>
      <c r="E62" s="1388"/>
      <c r="F62" s="1388"/>
      <c r="G62" s="1388"/>
      <c r="H62" s="1388"/>
      <c r="I62" s="1388"/>
      <c r="J62" s="1388"/>
      <c r="K62" s="1388"/>
      <c r="L62" s="1388"/>
      <c r="M62" s="1388"/>
      <c r="N62" s="1388"/>
      <c r="O62" s="1389"/>
    </row>
    <row r="63" spans="1:15" ht="12.75">
      <c r="A63" s="1390"/>
      <c r="B63" s="1391"/>
      <c r="C63" s="1391"/>
      <c r="D63" s="1391"/>
      <c r="E63" s="1391"/>
      <c r="F63" s="1391"/>
      <c r="G63" s="1391"/>
      <c r="H63" s="1391"/>
      <c r="I63" s="1391"/>
      <c r="J63" s="1391"/>
      <c r="K63" s="1391"/>
      <c r="L63" s="1391"/>
      <c r="M63" s="1391"/>
      <c r="N63" s="1391"/>
      <c r="O63" s="1392"/>
    </row>
    <row r="64" spans="1:15" ht="12.75">
      <c r="A64" s="1390"/>
      <c r="B64" s="1391"/>
      <c r="C64" s="1391"/>
      <c r="D64" s="1391"/>
      <c r="E64" s="1391"/>
      <c r="F64" s="1391"/>
      <c r="G64" s="1391"/>
      <c r="H64" s="1391"/>
      <c r="I64" s="1391"/>
      <c r="J64" s="1391"/>
      <c r="K64" s="1391"/>
      <c r="L64" s="1391"/>
      <c r="M64" s="1391"/>
      <c r="N64" s="1391"/>
      <c r="O64" s="1392"/>
    </row>
    <row r="65" spans="1:15" ht="12.75">
      <c r="A65" s="1390"/>
      <c r="B65" s="1391"/>
      <c r="C65" s="1391"/>
      <c r="D65" s="1391"/>
      <c r="E65" s="1391"/>
      <c r="F65" s="1391"/>
      <c r="G65" s="1391"/>
      <c r="H65" s="1391"/>
      <c r="I65" s="1391"/>
      <c r="J65" s="1391"/>
      <c r="K65" s="1391"/>
      <c r="L65" s="1391"/>
      <c r="M65" s="1391"/>
      <c r="N65" s="1391"/>
      <c r="O65" s="1392"/>
    </row>
    <row r="66" spans="1:15" ht="12.75">
      <c r="A66" s="1393"/>
      <c r="B66" s="1394"/>
      <c r="C66" s="1394"/>
      <c r="D66" s="1394"/>
      <c r="E66" s="1394"/>
      <c r="F66" s="1394"/>
      <c r="G66" s="1394"/>
      <c r="H66" s="1394"/>
      <c r="I66" s="1394"/>
      <c r="J66" s="1394"/>
      <c r="K66" s="1394"/>
      <c r="L66" s="1394"/>
      <c r="M66" s="1394"/>
      <c r="N66" s="1394"/>
      <c r="O66" s="1395"/>
    </row>
    <row r="67" spans="1:15" ht="12.75">
      <c r="A67" s="685"/>
      <c r="B67" s="685"/>
      <c r="C67" s="685"/>
      <c r="D67" s="685"/>
      <c r="E67" s="685"/>
      <c r="F67" s="685"/>
      <c r="G67" s="685"/>
      <c r="H67" s="685"/>
      <c r="I67" s="685"/>
      <c r="J67" s="685"/>
      <c r="K67" s="685"/>
      <c r="L67" s="685"/>
      <c r="M67" s="685"/>
      <c r="N67" s="685"/>
      <c r="O67" s="685"/>
    </row>
    <row r="68" spans="1:15" ht="12.75">
      <c r="A68" s="1396" t="s">
        <v>963</v>
      </c>
      <c r="B68" s="1397"/>
      <c r="C68" s="1398" t="s">
        <v>671</v>
      </c>
      <c r="D68" s="1399"/>
      <c r="E68" s="1399"/>
      <c r="F68" s="1399"/>
      <c r="G68" s="1399"/>
      <c r="H68" s="1399"/>
      <c r="I68" s="1399"/>
      <c r="J68" s="1399"/>
      <c r="K68" s="1399"/>
      <c r="L68" s="162"/>
      <c r="M68" s="162"/>
      <c r="N68" s="162"/>
      <c r="O68" s="162"/>
    </row>
    <row r="69" spans="1:15" ht="12.75">
      <c r="A69" s="686"/>
      <c r="B69" s="686"/>
      <c r="C69" s="154"/>
      <c r="D69" s="167"/>
      <c r="E69" s="167"/>
      <c r="F69" s="166"/>
      <c r="G69" s="166"/>
      <c r="H69" s="166"/>
      <c r="I69" s="166"/>
      <c r="J69" s="167"/>
      <c r="K69" s="166"/>
      <c r="L69" s="162"/>
      <c r="M69" s="162"/>
      <c r="N69" s="162"/>
      <c r="O69" s="162"/>
    </row>
    <row r="70" spans="1:15" ht="12.75" hidden="1">
      <c r="A70" s="1396" t="s">
        <v>964</v>
      </c>
      <c r="B70" s="1397"/>
      <c r="C70" s="192">
        <v>44181</v>
      </c>
      <c r="D70" s="166"/>
      <c r="E70" s="689"/>
      <c r="F70" s="689"/>
      <c r="G70" s="689"/>
      <c r="H70" s="689"/>
      <c r="I70" s="689"/>
      <c r="J70" s="689"/>
      <c r="K70" s="689"/>
      <c r="L70" s="162"/>
      <c r="M70" s="162"/>
      <c r="N70" s="162"/>
      <c r="O70" s="162"/>
    </row>
    <row r="71" spans="1:15" ht="12.75">
      <c r="A71" s="162"/>
      <c r="B71" s="162"/>
      <c r="C71" s="162"/>
      <c r="D71" s="162"/>
      <c r="E71" s="162"/>
      <c r="F71" s="162"/>
      <c r="G71" s="162"/>
      <c r="H71" s="162"/>
      <c r="I71" s="162"/>
      <c r="J71" s="162"/>
      <c r="K71" s="162"/>
      <c r="L71" s="162"/>
      <c r="M71" s="162"/>
      <c r="N71" s="162"/>
      <c r="O71" s="162"/>
    </row>
    <row r="72" spans="1:3" ht="16.5" customHeight="1">
      <c r="A72" s="1409" t="s">
        <v>964</v>
      </c>
      <c r="B72" s="1409"/>
      <c r="C72" s="690">
        <v>44181</v>
      </c>
    </row>
  </sheetData>
  <sheetProtection/>
  <mergeCells count="37">
    <mergeCell ref="A72:B72"/>
    <mergeCell ref="A70:B70"/>
    <mergeCell ref="A10:O10"/>
    <mergeCell ref="A9:O9"/>
    <mergeCell ref="A11:O11"/>
    <mergeCell ref="A12:O12"/>
    <mergeCell ref="J16:K16"/>
    <mergeCell ref="L16:L17"/>
    <mergeCell ref="M16:M17"/>
    <mergeCell ref="N16:N17"/>
    <mergeCell ref="O16:O17"/>
    <mergeCell ref="B14:G14"/>
    <mergeCell ref="I14:O14"/>
    <mergeCell ref="B15:C15"/>
    <mergeCell ref="D15:G15"/>
    <mergeCell ref="I15:K15"/>
    <mergeCell ref="L15:O15"/>
    <mergeCell ref="G16:G17"/>
    <mergeCell ref="I16:I17"/>
    <mergeCell ref="A56:B56"/>
    <mergeCell ref="A57:B57"/>
    <mergeCell ref="A62:O62"/>
    <mergeCell ref="A63:O66"/>
    <mergeCell ref="A68:B68"/>
    <mergeCell ref="A54:B54"/>
    <mergeCell ref="A55:B55"/>
    <mergeCell ref="C68:K68"/>
    <mergeCell ref="A33:C34"/>
    <mergeCell ref="A42:C43"/>
    <mergeCell ref="A52:C53"/>
    <mergeCell ref="A16:A17"/>
    <mergeCell ref="B16:B17"/>
    <mergeCell ref="C16:C17"/>
    <mergeCell ref="A31:O31"/>
    <mergeCell ref="D16:D17"/>
    <mergeCell ref="E16:E17"/>
    <mergeCell ref="F16:F17"/>
  </mergeCells>
  <printOptions/>
  <pageMargins left="0.7086614173228347" right="0.7086614173228347" top="1.062992125984252" bottom="0.7480314960629921" header="0.31496062992125984" footer="0.31496062992125984"/>
  <pageSetup orientation="portrait" scale="65" r:id="rId4"/>
  <drawing r:id="rId3"/>
  <legacyDrawing r:id="rId2"/>
</worksheet>
</file>

<file path=xl/worksheets/sheet12.xml><?xml version="1.0" encoding="utf-8"?>
<worksheet xmlns="http://schemas.openxmlformats.org/spreadsheetml/2006/main" xmlns:r="http://schemas.openxmlformats.org/officeDocument/2006/relationships">
  <dimension ref="B1:J72"/>
  <sheetViews>
    <sheetView zoomScalePageLayoutView="0" workbookViewId="0" topLeftCell="A1">
      <selection activeCell="K22" sqref="K22"/>
    </sheetView>
  </sheetViews>
  <sheetFormatPr defaultColWidth="11.421875" defaultRowHeight="12.75"/>
  <cols>
    <col min="1" max="1" width="3.7109375" style="53" customWidth="1"/>
    <col min="2" max="2" width="3.57421875" style="53" customWidth="1"/>
    <col min="3" max="3" width="17.421875" style="53" customWidth="1"/>
    <col min="4" max="4" width="14.140625" style="53" customWidth="1"/>
    <col min="5" max="5" width="18.421875" style="53" bestFit="1" customWidth="1"/>
    <col min="6" max="6" width="19.140625" style="53" bestFit="1" customWidth="1"/>
    <col min="7" max="7" width="11.28125" style="53" bestFit="1" customWidth="1"/>
    <col min="8" max="8" width="13.7109375" style="53" bestFit="1" customWidth="1"/>
    <col min="9" max="9" width="5.7109375" style="53" customWidth="1"/>
    <col min="10" max="10" width="5.57421875" style="53" customWidth="1"/>
    <col min="11" max="16384" width="11.421875" style="53" customWidth="1"/>
  </cols>
  <sheetData>
    <row r="1" spans="8:9" ht="12.75" customHeight="1">
      <c r="H1" s="1416" t="s">
        <v>1331</v>
      </c>
      <c r="I1" s="1416"/>
    </row>
    <row r="2" spans="8:9" ht="18" customHeight="1">
      <c r="H2" s="193"/>
      <c r="I2" s="193"/>
    </row>
    <row r="3" spans="2:9" ht="18">
      <c r="B3" s="1417" t="s">
        <v>186</v>
      </c>
      <c r="C3" s="1417"/>
      <c r="D3" s="1417"/>
      <c r="E3" s="1417"/>
      <c r="F3" s="1417"/>
      <c r="G3" s="1417"/>
      <c r="H3" s="1417"/>
      <c r="I3" s="454"/>
    </row>
    <row r="4" spans="2:9" ht="42" customHeight="1">
      <c r="B4" s="1418" t="s">
        <v>1337</v>
      </c>
      <c r="C4" s="1418"/>
      <c r="D4" s="1418"/>
      <c r="E4" s="1418"/>
      <c r="F4" s="1418"/>
      <c r="G4" s="1418"/>
      <c r="H4" s="1418"/>
      <c r="I4" s="454"/>
    </row>
    <row r="5" spans="2:9" ht="18">
      <c r="B5" s="1417" t="s">
        <v>125</v>
      </c>
      <c r="C5" s="1417"/>
      <c r="D5" s="1417"/>
      <c r="E5" s="1417"/>
      <c r="F5" s="1417"/>
      <c r="G5" s="1417"/>
      <c r="H5" s="1417"/>
      <c r="I5" s="454"/>
    </row>
    <row r="6" ht="13.5" thickBot="1"/>
    <row r="7" spans="2:8" ht="12.75">
      <c r="B7" s="400" t="s">
        <v>1323</v>
      </c>
      <c r="C7" s="401"/>
      <c r="D7" s="402"/>
      <c r="E7" s="402"/>
      <c r="F7" s="455" t="s">
        <v>669</v>
      </c>
      <c r="G7" s="1423">
        <v>604181335.61</v>
      </c>
      <c r="H7" s="1424"/>
    </row>
    <row r="8" spans="2:8" ht="12.75">
      <c r="B8" s="403" t="s">
        <v>1092</v>
      </c>
      <c r="C8" s="404"/>
      <c r="D8" s="405"/>
      <c r="E8" s="405"/>
      <c r="F8" s="456"/>
      <c r="G8" s="1431">
        <v>609973535.4346027</v>
      </c>
      <c r="H8" s="1432"/>
    </row>
    <row r="9" spans="2:8" ht="13.5" thickBot="1">
      <c r="B9" s="406" t="s">
        <v>126</v>
      </c>
      <c r="C9" s="407"/>
      <c r="D9" s="408"/>
      <c r="E9" s="408"/>
      <c r="F9" s="457"/>
      <c r="G9" s="1433">
        <v>0.009586856599525274</v>
      </c>
      <c r="H9" s="1434"/>
    </row>
    <row r="10" spans="2:8" ht="12.75">
      <c r="B10" s="409" t="s">
        <v>127</v>
      </c>
      <c r="C10" s="410"/>
      <c r="D10" s="410"/>
      <c r="E10" s="410"/>
      <c r="F10" s="668"/>
      <c r="G10" s="411"/>
      <c r="H10" s="412"/>
    </row>
    <row r="11" spans="2:8" ht="12.75">
      <c r="B11" s="1419" t="s">
        <v>128</v>
      </c>
      <c r="C11" s="1420"/>
      <c r="D11" s="414" t="s">
        <v>129</v>
      </c>
      <c r="E11" s="415" t="s">
        <v>130</v>
      </c>
      <c r="F11" s="416" t="s">
        <v>131</v>
      </c>
      <c r="G11" s="415" t="s">
        <v>132</v>
      </c>
      <c r="H11" s="417" t="s">
        <v>133</v>
      </c>
    </row>
    <row r="12" spans="2:8" ht="12.75">
      <c r="B12" s="1435" t="s">
        <v>134</v>
      </c>
      <c r="C12" s="1436"/>
      <c r="D12" s="418" t="s">
        <v>135</v>
      </c>
      <c r="E12" s="418" t="s">
        <v>136</v>
      </c>
      <c r="F12" s="419" t="s">
        <v>137</v>
      </c>
      <c r="G12" s="415"/>
      <c r="H12" s="417"/>
    </row>
    <row r="13" spans="2:8" ht="12.75">
      <c r="B13" s="413">
        <v>5</v>
      </c>
      <c r="C13" s="420" t="s">
        <v>138</v>
      </c>
      <c r="D13" s="421">
        <v>16500</v>
      </c>
      <c r="E13" s="421">
        <v>16500</v>
      </c>
      <c r="F13" s="422">
        <v>52</v>
      </c>
      <c r="G13" s="423">
        <v>357500</v>
      </c>
      <c r="H13" s="473">
        <v>4290000</v>
      </c>
    </row>
    <row r="14" spans="2:9" ht="12.75">
      <c r="B14" s="424">
        <v>5</v>
      </c>
      <c r="C14" s="416" t="s">
        <v>139</v>
      </c>
      <c r="D14" s="425">
        <v>8250</v>
      </c>
      <c r="E14" s="425">
        <v>8250</v>
      </c>
      <c r="F14" s="165">
        <v>52</v>
      </c>
      <c r="G14" s="426">
        <v>178750</v>
      </c>
      <c r="H14" s="474">
        <v>2145000</v>
      </c>
      <c r="I14" s="52"/>
    </row>
    <row r="15" spans="2:9" ht="12.75">
      <c r="B15" s="428"/>
      <c r="C15" s="429" t="s">
        <v>636</v>
      </c>
      <c r="D15" s="430"/>
      <c r="E15" s="430"/>
      <c r="F15" s="431"/>
      <c r="G15" s="432"/>
      <c r="H15" s="433"/>
      <c r="I15" s="52"/>
    </row>
    <row r="16" spans="2:8" ht="12.75">
      <c r="B16" s="424">
        <v>2</v>
      </c>
      <c r="C16" s="416" t="s">
        <v>138</v>
      </c>
      <c r="D16" s="425">
        <v>8250</v>
      </c>
      <c r="E16" s="425">
        <v>8250</v>
      </c>
      <c r="F16" s="165">
        <v>52</v>
      </c>
      <c r="G16" s="425">
        <v>71500</v>
      </c>
      <c r="H16" s="473">
        <v>858000</v>
      </c>
    </row>
    <row r="17" spans="2:8" ht="12.75">
      <c r="B17" s="434">
        <v>2</v>
      </c>
      <c r="C17" s="419" t="s">
        <v>139</v>
      </c>
      <c r="D17" s="427">
        <v>4125</v>
      </c>
      <c r="E17" s="427">
        <v>4125</v>
      </c>
      <c r="F17" s="435">
        <v>52</v>
      </c>
      <c r="G17" s="427">
        <v>35750</v>
      </c>
      <c r="H17" s="474">
        <v>429000</v>
      </c>
    </row>
    <row r="18" spans="2:8" ht="12.75">
      <c r="B18" s="436"/>
      <c r="C18" s="437"/>
      <c r="D18" s="438"/>
      <c r="E18" s="438"/>
      <c r="F18" s="439" t="s">
        <v>140</v>
      </c>
      <c r="G18" s="440"/>
      <c r="H18" s="441">
        <v>7722000</v>
      </c>
    </row>
    <row r="19" spans="2:8" ht="12.75">
      <c r="B19" s="403" t="s">
        <v>141</v>
      </c>
      <c r="C19" s="405"/>
      <c r="D19" s="405"/>
      <c r="E19" s="405"/>
      <c r="F19" s="405"/>
      <c r="G19" s="405"/>
      <c r="H19" s="442"/>
    </row>
    <row r="20" spans="2:8" ht="12.75">
      <c r="B20" s="1419" t="s">
        <v>128</v>
      </c>
      <c r="C20" s="1420"/>
      <c r="D20" s="414" t="s">
        <v>129</v>
      </c>
      <c r="E20" s="414" t="s">
        <v>130</v>
      </c>
      <c r="F20" s="414" t="s">
        <v>131</v>
      </c>
      <c r="G20" s="414" t="s">
        <v>132</v>
      </c>
      <c r="H20" s="443" t="s">
        <v>133</v>
      </c>
    </row>
    <row r="21" spans="2:8" ht="12.75">
      <c r="B21" s="1421" t="s">
        <v>134</v>
      </c>
      <c r="C21" s="1422"/>
      <c r="D21" s="418" t="s">
        <v>135</v>
      </c>
      <c r="E21" s="418" t="s">
        <v>136</v>
      </c>
      <c r="F21" s="444" t="s">
        <v>721</v>
      </c>
      <c r="G21" s="444"/>
      <c r="H21" s="445"/>
    </row>
    <row r="22" spans="2:10" ht="12.75">
      <c r="B22" s="424">
        <v>5</v>
      </c>
      <c r="C22" s="416" t="s">
        <v>138</v>
      </c>
      <c r="D22" s="425">
        <v>16500</v>
      </c>
      <c r="E22" s="425">
        <v>16500</v>
      </c>
      <c r="F22" s="165">
        <v>2</v>
      </c>
      <c r="G22" s="425"/>
      <c r="H22" s="473">
        <v>165000</v>
      </c>
      <c r="J22" s="454"/>
    </row>
    <row r="23" spans="2:10" ht="12.75">
      <c r="B23" s="424">
        <v>5</v>
      </c>
      <c r="C23" s="416" t="s">
        <v>139</v>
      </c>
      <c r="D23" s="425">
        <v>8250</v>
      </c>
      <c r="E23" s="425">
        <v>8250</v>
      </c>
      <c r="F23" s="165">
        <v>2</v>
      </c>
      <c r="G23" s="425"/>
      <c r="H23" s="474">
        <v>82500</v>
      </c>
      <c r="J23" s="454"/>
    </row>
    <row r="24" spans="2:10" ht="12.75">
      <c r="B24" s="428"/>
      <c r="C24" s="429" t="s">
        <v>636</v>
      </c>
      <c r="D24" s="430"/>
      <c r="E24" s="430"/>
      <c r="F24" s="431"/>
      <c r="G24" s="430"/>
      <c r="H24" s="446"/>
      <c r="J24" s="454"/>
    </row>
    <row r="25" spans="2:10" ht="12.75">
      <c r="B25" s="424">
        <v>2</v>
      </c>
      <c r="C25" s="416" t="s">
        <v>138</v>
      </c>
      <c r="D25" s="425">
        <v>8250</v>
      </c>
      <c r="E25" s="425">
        <v>8250</v>
      </c>
      <c r="F25" s="165">
        <v>2</v>
      </c>
      <c r="G25" s="425"/>
      <c r="H25" s="473">
        <v>33000</v>
      </c>
      <c r="J25" s="454"/>
    </row>
    <row r="26" spans="2:10" ht="12.75">
      <c r="B26" s="424">
        <v>2</v>
      </c>
      <c r="C26" s="416" t="s">
        <v>139</v>
      </c>
      <c r="D26" s="425">
        <v>4125</v>
      </c>
      <c r="E26" s="425">
        <v>4125</v>
      </c>
      <c r="F26" s="165">
        <v>2</v>
      </c>
      <c r="G26" s="425"/>
      <c r="H26" s="474">
        <v>16500</v>
      </c>
      <c r="J26" s="454"/>
    </row>
    <row r="27" spans="2:10" ht="12.75">
      <c r="B27" s="447"/>
      <c r="C27" s="448"/>
      <c r="D27" s="449"/>
      <c r="E27" s="449"/>
      <c r="F27" s="439" t="s">
        <v>140</v>
      </c>
      <c r="G27" s="448"/>
      <c r="H27" s="441">
        <v>297000</v>
      </c>
      <c r="J27" s="454"/>
    </row>
    <row r="28" spans="2:10" ht="18" customHeight="1" thickBot="1">
      <c r="B28" s="406" t="s">
        <v>142</v>
      </c>
      <c r="C28" s="407"/>
      <c r="D28" s="407"/>
      <c r="E28" s="407"/>
      <c r="F28" s="407"/>
      <c r="G28" s="450">
        <v>643500</v>
      </c>
      <c r="H28" s="451">
        <v>8019000</v>
      </c>
      <c r="J28" s="454"/>
    </row>
    <row r="29" ht="12.75">
      <c r="J29" s="454"/>
    </row>
    <row r="30" spans="2:10" ht="30.75" customHeight="1">
      <c r="B30" s="53" t="s">
        <v>143</v>
      </c>
      <c r="H30" s="32"/>
      <c r="J30" s="454"/>
    </row>
    <row r="31" spans="2:10" ht="12.75">
      <c r="B31" s="53" t="s">
        <v>727</v>
      </c>
      <c r="H31" s="32"/>
      <c r="J31" s="454"/>
    </row>
    <row r="32" spans="2:10" ht="34.5" customHeight="1">
      <c r="B32" s="1430" t="s">
        <v>728</v>
      </c>
      <c r="C32" s="1430"/>
      <c r="D32" s="1430"/>
      <c r="E32" s="1430"/>
      <c r="F32" s="1430"/>
      <c r="G32" s="1430"/>
      <c r="H32" s="1430"/>
      <c r="J32" s="454"/>
    </row>
    <row r="33" spans="2:10" ht="12.75">
      <c r="B33" s="77"/>
      <c r="H33" s="32"/>
      <c r="J33" s="454"/>
    </row>
    <row r="34" spans="2:10" ht="12.75">
      <c r="B34" s="458"/>
      <c r="C34" s="459" t="s">
        <v>1322</v>
      </c>
      <c r="H34" s="32"/>
      <c r="J34" s="454"/>
    </row>
    <row r="35" spans="2:10" ht="12.75">
      <c r="B35" s="460"/>
      <c r="C35" s="461">
        <v>44181</v>
      </c>
      <c r="H35" s="32"/>
      <c r="J35" s="454"/>
    </row>
    <row r="36" spans="2:10" ht="244.5" customHeight="1">
      <c r="B36" s="460"/>
      <c r="C36" s="461"/>
      <c r="H36" s="32"/>
      <c r="J36" s="454"/>
    </row>
    <row r="37" spans="2:10" ht="24" customHeight="1">
      <c r="B37" s="460"/>
      <c r="C37" s="462"/>
      <c r="H37" s="1416" t="s">
        <v>1332</v>
      </c>
      <c r="I37" s="1416"/>
      <c r="J37" s="176"/>
    </row>
    <row r="38" spans="2:10" ht="66" customHeight="1">
      <c r="B38" s="460"/>
      <c r="C38" s="462"/>
      <c r="H38" s="193"/>
      <c r="I38" s="193"/>
      <c r="J38" s="176"/>
    </row>
    <row r="42" spans="2:8" ht="12.75">
      <c r="B42"/>
      <c r="C42"/>
      <c r="D42"/>
      <c r="E42"/>
      <c r="F42"/>
      <c r="G42"/>
      <c r="H42"/>
    </row>
    <row r="43" spans="2:8" ht="15.75" customHeight="1">
      <c r="B43" s="1413" t="s">
        <v>753</v>
      </c>
      <c r="C43" s="1413"/>
      <c r="D43" s="1413"/>
      <c r="E43" s="1413"/>
      <c r="F43" s="1413"/>
      <c r="G43" s="1413"/>
      <c r="H43" s="1413"/>
    </row>
    <row r="44" spans="2:8" ht="15.75">
      <c r="B44" s="1425" t="s">
        <v>1093</v>
      </c>
      <c r="C44" s="1425"/>
      <c r="D44" s="1425"/>
      <c r="E44" s="1425"/>
      <c r="F44" s="1425"/>
      <c r="G44" s="1425"/>
      <c r="H44" s="1425"/>
    </row>
    <row r="45" spans="3:8" ht="15.75">
      <c r="C45" s="1413" t="s">
        <v>723</v>
      </c>
      <c r="D45" s="1413"/>
      <c r="E45" s="1413"/>
      <c r="F45" s="1413"/>
      <c r="G45" s="1413"/>
      <c r="H45" s="1413"/>
    </row>
    <row r="46" spans="3:8" ht="15.75">
      <c r="C46" s="1413" t="s">
        <v>861</v>
      </c>
      <c r="D46" s="1413"/>
      <c r="E46" s="1413"/>
      <c r="F46" s="1413"/>
      <c r="G46" s="1413"/>
      <c r="H46" s="1413"/>
    </row>
    <row r="47" ht="13.5" thickBot="1"/>
    <row r="48" spans="3:8" ht="12.75">
      <c r="C48" s="33" t="s">
        <v>862</v>
      </c>
      <c r="D48" s="34"/>
      <c r="E48" s="631">
        <v>2020</v>
      </c>
      <c r="F48" s="632" t="s">
        <v>670</v>
      </c>
      <c r="G48" s="1414">
        <v>545934469.98</v>
      </c>
      <c r="H48" s="1415"/>
    </row>
    <row r="49" spans="3:8" ht="12.75">
      <c r="C49" s="35" t="s">
        <v>863</v>
      </c>
      <c r="D49" s="36"/>
      <c r="E49" s="633">
        <v>2021</v>
      </c>
      <c r="F49" s="634" t="s">
        <v>670</v>
      </c>
      <c r="G49" s="1426">
        <v>470220268.96</v>
      </c>
      <c r="H49" s="1427"/>
    </row>
    <row r="50" spans="3:8" ht="15.75" customHeight="1" thickBot="1">
      <c r="C50" s="38" t="s">
        <v>126</v>
      </c>
      <c r="D50" s="39"/>
      <c r="E50" s="39"/>
      <c r="F50" s="635"/>
      <c r="G50" s="635"/>
      <c r="H50" s="452">
        <v>-0.13868734286511306</v>
      </c>
    </row>
    <row r="51" spans="3:8" ht="12.75">
      <c r="C51" s="40" t="s">
        <v>127</v>
      </c>
      <c r="D51" s="41"/>
      <c r="E51" s="41"/>
      <c r="F51" s="453">
        <v>0.3333</v>
      </c>
      <c r="G51" s="42"/>
      <c r="H51" s="43"/>
    </row>
    <row r="52" spans="3:8" ht="12.75">
      <c r="C52" s="51" t="s">
        <v>128</v>
      </c>
      <c r="D52" s="44" t="s">
        <v>129</v>
      </c>
      <c r="E52" s="45" t="s">
        <v>130</v>
      </c>
      <c r="F52" s="46" t="s">
        <v>131</v>
      </c>
      <c r="G52" s="45" t="s">
        <v>132</v>
      </c>
      <c r="H52" s="47" t="s">
        <v>133</v>
      </c>
    </row>
    <row r="53" spans="3:8" ht="13.5" thickBot="1">
      <c r="C53" s="51" t="s">
        <v>134</v>
      </c>
      <c r="D53" s="45" t="s">
        <v>135</v>
      </c>
      <c r="E53" s="45" t="s">
        <v>136</v>
      </c>
      <c r="F53" s="46" t="s">
        <v>722</v>
      </c>
      <c r="G53" s="45"/>
      <c r="H53" s="47"/>
    </row>
    <row r="54" spans="3:8" ht="14.25">
      <c r="C54" s="636" t="s">
        <v>864</v>
      </c>
      <c r="D54" s="637"/>
      <c r="E54" s="637"/>
      <c r="F54" s="637"/>
      <c r="G54" s="637"/>
      <c r="H54" s="638"/>
    </row>
    <row r="55" spans="3:8" ht="14.25" customHeight="1">
      <c r="C55" s="639" t="s">
        <v>1324</v>
      </c>
      <c r="D55" s="640"/>
      <c r="E55" s="640"/>
      <c r="F55" s="640"/>
      <c r="G55" s="640"/>
      <c r="H55" s="641"/>
    </row>
    <row r="56" spans="3:8" ht="14.25" customHeight="1">
      <c r="C56" s="51">
        <v>5</v>
      </c>
      <c r="D56" s="50">
        <v>6000</v>
      </c>
      <c r="E56" s="50">
        <v>8000</v>
      </c>
      <c r="F56" s="49">
        <v>52</v>
      </c>
      <c r="G56" s="50">
        <v>520000</v>
      </c>
      <c r="H56" s="463">
        <v>2080000</v>
      </c>
    </row>
    <row r="57" spans="3:8" ht="12.75">
      <c r="C57" s="51">
        <v>5</v>
      </c>
      <c r="D57" s="50">
        <v>3000</v>
      </c>
      <c r="E57" s="50">
        <v>4000</v>
      </c>
      <c r="F57" s="49">
        <v>52</v>
      </c>
      <c r="G57" s="50">
        <v>260000</v>
      </c>
      <c r="H57" s="463">
        <v>1040000</v>
      </c>
    </row>
    <row r="58" spans="3:8" ht="14.25">
      <c r="C58" s="639" t="s">
        <v>1325</v>
      </c>
      <c r="D58" s="642"/>
      <c r="E58" s="642"/>
      <c r="F58" s="643"/>
      <c r="G58" s="642"/>
      <c r="H58" s="644"/>
    </row>
    <row r="59" spans="3:8" ht="12.75">
      <c r="C59" s="51"/>
      <c r="D59" s="50"/>
      <c r="E59" s="50"/>
      <c r="F59" s="49"/>
      <c r="G59" s="50"/>
      <c r="H59" s="463">
        <v>0</v>
      </c>
    </row>
    <row r="60" spans="3:8" ht="12.75">
      <c r="C60" s="51"/>
      <c r="D60" s="50"/>
      <c r="E60" s="50"/>
      <c r="F60" s="49"/>
      <c r="G60" s="50"/>
      <c r="H60" s="463">
        <v>0</v>
      </c>
    </row>
    <row r="61" spans="3:8" ht="12.75">
      <c r="C61" s="645"/>
      <c r="D61" s="642"/>
      <c r="E61" s="642"/>
      <c r="F61" s="646" t="s">
        <v>865</v>
      </c>
      <c r="G61" s="647">
        <v>260000</v>
      </c>
      <c r="H61" s="648">
        <v>3120000</v>
      </c>
    </row>
    <row r="62" spans="3:8" ht="17.25" customHeight="1">
      <c r="C62" s="649" t="s">
        <v>866</v>
      </c>
      <c r="D62" s="650"/>
      <c r="E62" s="650"/>
      <c r="F62" s="650"/>
      <c r="G62" s="650"/>
      <c r="H62" s="651"/>
    </row>
    <row r="63" spans="3:8" ht="17.25" customHeight="1">
      <c r="C63" s="51">
        <v>5</v>
      </c>
      <c r="D63" s="50">
        <v>6000</v>
      </c>
      <c r="E63" s="50">
        <v>8000</v>
      </c>
      <c r="F63" s="652">
        <v>4</v>
      </c>
      <c r="G63" s="48">
        <v>36923.0772071006</v>
      </c>
      <c r="H63" s="463">
        <v>160000</v>
      </c>
    </row>
    <row r="64" spans="3:8" ht="15" customHeight="1">
      <c r="C64" s="51">
        <v>5</v>
      </c>
      <c r="D64" s="50">
        <v>3000</v>
      </c>
      <c r="E64" s="50">
        <v>4000</v>
      </c>
      <c r="F64" s="652">
        <v>4</v>
      </c>
      <c r="G64" s="50">
        <v>18461.5386035503</v>
      </c>
      <c r="H64" s="463">
        <v>80000</v>
      </c>
    </row>
    <row r="65" spans="3:8" ht="17.25" customHeight="1">
      <c r="C65" s="645"/>
      <c r="D65" s="642"/>
      <c r="E65" s="642"/>
      <c r="F65" s="646" t="s">
        <v>865</v>
      </c>
      <c r="G65" s="647">
        <v>55384.615810650896</v>
      </c>
      <c r="H65" s="648">
        <v>240000</v>
      </c>
    </row>
    <row r="66" spans="3:8" ht="15.75" thickBot="1">
      <c r="C66" s="1428" t="s">
        <v>142</v>
      </c>
      <c r="D66" s="1429"/>
      <c r="E66" s="1429"/>
      <c r="F66" s="1429"/>
      <c r="G66" s="653">
        <v>315384.61581065087</v>
      </c>
      <c r="H66" s="654">
        <v>3360000</v>
      </c>
    </row>
    <row r="68" ht="12.75">
      <c r="C68" s="53" t="s">
        <v>143</v>
      </c>
    </row>
    <row r="70" spans="2:8" ht="12.75">
      <c r="B70" s="96" t="s">
        <v>867</v>
      </c>
      <c r="C70" s="101"/>
      <c r="D70" s="101"/>
      <c r="E70" s="101"/>
      <c r="F70" s="101"/>
      <c r="G70" s="101"/>
      <c r="H70" s="101"/>
    </row>
    <row r="71" spans="2:8" ht="12.75">
      <c r="B71" s="102" t="s">
        <v>1351</v>
      </c>
      <c r="C71"/>
      <c r="D71"/>
      <c r="E71"/>
      <c r="F71"/>
      <c r="G71"/>
      <c r="H71"/>
    </row>
    <row r="72" spans="7:8" ht="12.75">
      <c r="G72" s="32"/>
      <c r="H72" s="32"/>
    </row>
  </sheetData>
  <sheetProtection/>
  <mergeCells count="20">
    <mergeCell ref="B44:H44"/>
    <mergeCell ref="C46:H46"/>
    <mergeCell ref="G49:H49"/>
    <mergeCell ref="C66:F66"/>
    <mergeCell ref="B32:H32"/>
    <mergeCell ref="G8:H8"/>
    <mergeCell ref="G9:H9"/>
    <mergeCell ref="B12:C12"/>
    <mergeCell ref="H37:I37"/>
    <mergeCell ref="B43:H43"/>
    <mergeCell ref="C45:H45"/>
    <mergeCell ref="G48:H48"/>
    <mergeCell ref="H1:I1"/>
    <mergeCell ref="B3:H3"/>
    <mergeCell ref="B4:H4"/>
    <mergeCell ref="B20:C20"/>
    <mergeCell ref="B21:C21"/>
    <mergeCell ref="B5:H5"/>
    <mergeCell ref="B11:C11"/>
    <mergeCell ref="G7:H7"/>
  </mergeCells>
  <printOptions/>
  <pageMargins left="0.5905511811023623" right="0.4724409448818898" top="0.7086614173228347" bottom="0.7874015748031497" header="0.31496062992125984" footer="0.31496062992125984"/>
  <pageSetup orientation="portrait" scale="90" r:id="rId1"/>
</worksheet>
</file>

<file path=xl/worksheets/sheet2.xml><?xml version="1.0" encoding="utf-8"?>
<worksheet xmlns="http://schemas.openxmlformats.org/spreadsheetml/2006/main" xmlns:r="http://schemas.openxmlformats.org/officeDocument/2006/relationships">
  <dimension ref="A1:IB97"/>
  <sheetViews>
    <sheetView zoomScalePageLayoutView="0" workbookViewId="0" topLeftCell="A1">
      <pane xSplit="1" ySplit="7" topLeftCell="B103" activePane="bottomRight" state="frozen"/>
      <selection pane="topLeft" activeCell="A1" sqref="A1"/>
      <selection pane="topRight" activeCell="B1" sqref="B1"/>
      <selection pane="bottomLeft" activeCell="A11" sqref="A11"/>
      <selection pane="bottomRight" activeCell="J1" sqref="J1:J16384"/>
    </sheetView>
  </sheetViews>
  <sheetFormatPr defaultColWidth="11.421875" defaultRowHeight="12.75"/>
  <cols>
    <col min="1" max="1" width="18.7109375" style="275" bestFit="1" customWidth="1"/>
    <col min="2" max="2" width="63.8515625" style="77" customWidth="1"/>
    <col min="3" max="3" width="15.28125" style="274" bestFit="1" customWidth="1"/>
    <col min="4" max="4" width="17.57421875" style="274" bestFit="1" customWidth="1"/>
    <col min="5" max="5" width="15.28125" style="274" bestFit="1" customWidth="1"/>
    <col min="6" max="6" width="8.00390625" style="509" bestFit="1" customWidth="1"/>
    <col min="7" max="7" width="2.140625" style="509" customWidth="1"/>
    <col min="8" max="8" width="15.421875" style="851" bestFit="1" customWidth="1"/>
    <col min="9" max="9" width="15.421875" style="844" customWidth="1"/>
    <col min="10" max="11" width="11.421875" style="77" customWidth="1"/>
    <col min="12" max="12" width="11.421875" style="275" customWidth="1"/>
    <col min="13" max="15" width="11.421875" style="77" customWidth="1"/>
    <col min="16" max="16" width="11.421875" style="275" customWidth="1"/>
    <col min="17" max="19" width="11.421875" style="77" customWidth="1"/>
    <col min="20" max="20" width="11.421875" style="275" customWidth="1"/>
    <col min="21" max="23" width="11.421875" style="77" customWidth="1"/>
    <col min="24" max="24" width="11.421875" style="275" customWidth="1"/>
    <col min="25" max="27" width="11.421875" style="77" customWidth="1"/>
    <col min="28" max="28" width="11.421875" style="275" customWidth="1"/>
    <col min="29" max="31" width="11.421875" style="77" customWidth="1"/>
    <col min="32" max="32" width="11.421875" style="275" customWidth="1"/>
    <col min="33" max="35" width="11.421875" style="77" customWidth="1"/>
    <col min="36" max="36" width="11.421875" style="275" customWidth="1"/>
    <col min="37" max="39" width="11.421875" style="77" customWidth="1"/>
    <col min="40" max="40" width="11.421875" style="275" customWidth="1"/>
    <col min="41" max="43" width="11.421875" style="77" customWidth="1"/>
    <col min="44" max="44" width="11.421875" style="275" customWidth="1"/>
    <col min="45" max="47" width="11.421875" style="77" customWidth="1"/>
    <col min="48" max="48" width="11.421875" style="275" customWidth="1"/>
    <col min="49" max="51" width="11.421875" style="77" customWidth="1"/>
    <col min="52" max="52" width="11.421875" style="275" customWidth="1"/>
    <col min="53" max="55" width="11.421875" style="77" customWidth="1"/>
    <col min="56" max="56" width="11.421875" style="275" customWidth="1"/>
    <col min="57" max="59" width="11.421875" style="77" customWidth="1"/>
    <col min="60" max="60" width="11.421875" style="275" customWidth="1"/>
    <col min="61" max="63" width="11.421875" style="77" customWidth="1"/>
    <col min="64" max="64" width="11.421875" style="275" customWidth="1"/>
    <col min="65" max="67" width="11.421875" style="77" customWidth="1"/>
    <col min="68" max="68" width="11.421875" style="275" customWidth="1"/>
    <col min="69" max="71" width="11.421875" style="77" customWidth="1"/>
    <col min="72" max="72" width="11.421875" style="275" customWidth="1"/>
    <col min="73" max="75" width="11.421875" style="77" customWidth="1"/>
    <col min="76" max="76" width="11.421875" style="275" customWidth="1"/>
    <col min="77" max="79" width="11.421875" style="77" customWidth="1"/>
    <col min="80" max="80" width="11.421875" style="275" customWidth="1"/>
    <col min="81" max="83" width="11.421875" style="77" customWidth="1"/>
    <col min="84" max="84" width="11.421875" style="275" customWidth="1"/>
    <col min="85" max="87" width="11.421875" style="77" customWidth="1"/>
    <col min="88" max="88" width="11.421875" style="275" customWidth="1"/>
    <col min="89" max="91" width="11.421875" style="77" customWidth="1"/>
    <col min="92" max="92" width="11.421875" style="275" customWidth="1"/>
    <col min="93" max="95" width="11.421875" style="77" customWidth="1"/>
    <col min="96" max="96" width="11.421875" style="275" customWidth="1"/>
    <col min="97" max="99" width="11.421875" style="77" customWidth="1"/>
    <col min="100" max="100" width="11.421875" style="275" customWidth="1"/>
    <col min="101" max="103" width="11.421875" style="77" customWidth="1"/>
    <col min="104" max="104" width="11.421875" style="275" customWidth="1"/>
    <col min="105" max="107" width="11.421875" style="77" customWidth="1"/>
    <col min="108" max="108" width="11.421875" style="275" customWidth="1"/>
    <col min="109" max="111" width="11.421875" style="77" customWidth="1"/>
    <col min="112" max="112" width="11.421875" style="275" customWidth="1"/>
    <col min="113" max="115" width="11.421875" style="77" customWidth="1"/>
    <col min="116" max="116" width="11.421875" style="275" customWidth="1"/>
    <col min="117" max="119" width="11.421875" style="77" customWidth="1"/>
    <col min="120" max="120" width="11.421875" style="275" customWidth="1"/>
    <col min="121" max="123" width="11.421875" style="77" customWidth="1"/>
    <col min="124" max="124" width="11.421875" style="275" customWidth="1"/>
    <col min="125" max="127" width="11.421875" style="77" customWidth="1"/>
    <col min="128" max="128" width="11.421875" style="275" customWidth="1"/>
    <col min="129" max="131" width="11.421875" style="77" customWidth="1"/>
    <col min="132" max="132" width="11.421875" style="275" customWidth="1"/>
    <col min="133" max="135" width="11.421875" style="77" customWidth="1"/>
    <col min="136" max="136" width="11.421875" style="275" customWidth="1"/>
    <col min="137" max="139" width="11.421875" style="77" customWidth="1"/>
    <col min="140" max="140" width="11.421875" style="275" customWidth="1"/>
    <col min="141" max="143" width="11.421875" style="77" customWidth="1"/>
    <col min="144" max="144" width="11.421875" style="275" customWidth="1"/>
    <col min="145" max="147" width="11.421875" style="77" customWidth="1"/>
    <col min="148" max="148" width="11.421875" style="275" customWidth="1"/>
    <col min="149" max="151" width="11.421875" style="77" customWidth="1"/>
    <col min="152" max="152" width="11.421875" style="275" customWidth="1"/>
    <col min="153" max="155" width="11.421875" style="77" customWidth="1"/>
    <col min="156" max="156" width="11.421875" style="275" customWidth="1"/>
    <col min="157" max="159" width="11.421875" style="77" customWidth="1"/>
    <col min="160" max="160" width="11.421875" style="275" customWidth="1"/>
    <col min="161" max="163" width="11.421875" style="77" customWidth="1"/>
    <col min="164" max="164" width="11.421875" style="275" customWidth="1"/>
    <col min="165" max="167" width="11.421875" style="77" customWidth="1"/>
    <col min="168" max="168" width="11.421875" style="275" customWidth="1"/>
    <col min="169" max="171" width="11.421875" style="77" customWidth="1"/>
    <col min="172" max="172" width="11.421875" style="275" customWidth="1"/>
    <col min="173" max="175" width="11.421875" style="77" customWidth="1"/>
    <col min="176" max="176" width="11.421875" style="275" customWidth="1"/>
    <col min="177" max="179" width="11.421875" style="77" customWidth="1"/>
    <col min="180" max="180" width="11.421875" style="275" customWidth="1"/>
    <col min="181" max="183" width="11.421875" style="77" customWidth="1"/>
    <col min="184" max="184" width="11.421875" style="275" customWidth="1"/>
    <col min="185" max="187" width="11.421875" style="77" customWidth="1"/>
    <col min="188" max="188" width="11.421875" style="275" customWidth="1"/>
    <col min="189" max="191" width="11.421875" style="77" customWidth="1"/>
    <col min="192" max="192" width="11.421875" style="275" customWidth="1"/>
    <col min="193" max="195" width="11.421875" style="77" customWidth="1"/>
    <col min="196" max="196" width="11.421875" style="275" customWidth="1"/>
    <col min="197" max="199" width="11.421875" style="77" customWidth="1"/>
    <col min="200" max="200" width="11.421875" style="275" customWidth="1"/>
    <col min="201" max="203" width="11.421875" style="77" customWidth="1"/>
    <col min="204" max="204" width="11.421875" style="275" customWidth="1"/>
    <col min="205" max="207" width="11.421875" style="77" customWidth="1"/>
    <col min="208" max="208" width="11.421875" style="275" customWidth="1"/>
    <col min="209" max="211" width="11.421875" style="77" customWidth="1"/>
    <col min="212" max="212" width="11.421875" style="275" customWidth="1"/>
    <col min="213" max="215" width="11.421875" style="77" customWidth="1"/>
    <col min="216" max="216" width="11.421875" style="275" customWidth="1"/>
    <col min="217" max="219" width="11.421875" style="77" customWidth="1"/>
    <col min="220" max="220" width="11.421875" style="275" customWidth="1"/>
    <col min="221" max="223" width="11.421875" style="77" customWidth="1"/>
    <col min="224" max="224" width="11.421875" style="275" customWidth="1"/>
    <col min="225" max="227" width="11.421875" style="77" customWidth="1"/>
    <col min="228" max="228" width="11.421875" style="275" customWidth="1"/>
    <col min="229" max="231" width="11.421875" style="77" customWidth="1"/>
    <col min="232" max="232" width="11.421875" style="275" customWidth="1"/>
    <col min="233" max="235" width="11.421875" style="77" customWidth="1"/>
    <col min="236" max="236" width="11.421875" style="275" customWidth="1"/>
    <col min="237" max="16384" width="11.421875" style="77" customWidth="1"/>
  </cols>
  <sheetData>
    <row r="1" spans="1:2" ht="15.75" customHeight="1">
      <c r="A1" s="281"/>
      <c r="B1" s="273"/>
    </row>
    <row r="2" spans="1:9" ht="15.75" customHeight="1">
      <c r="A2" s="1237" t="s">
        <v>186</v>
      </c>
      <c r="B2" s="1237"/>
      <c r="C2" s="1237"/>
      <c r="D2" s="1237"/>
      <c r="E2" s="1237"/>
      <c r="F2" s="1237"/>
      <c r="G2" s="276"/>
      <c r="H2" s="852"/>
      <c r="I2" s="845"/>
    </row>
    <row r="3" spans="1:9" ht="15.75" customHeight="1">
      <c r="A3" s="1237" t="s">
        <v>376</v>
      </c>
      <c r="B3" s="1237"/>
      <c r="C3" s="1237"/>
      <c r="D3" s="1237"/>
      <c r="E3" s="1237"/>
      <c r="F3" s="1237"/>
      <c r="G3" s="276"/>
      <c r="H3" s="852"/>
      <c r="I3" s="845"/>
    </row>
    <row r="4" spans="1:9" ht="15.75" customHeight="1">
      <c r="A4" s="1236" t="s">
        <v>1337</v>
      </c>
      <c r="B4" s="1236"/>
      <c r="C4" s="1236"/>
      <c r="D4" s="1236"/>
      <c r="E4" s="1236"/>
      <c r="F4" s="1236"/>
      <c r="G4" s="836"/>
      <c r="H4" s="853"/>
      <c r="I4" s="846"/>
    </row>
    <row r="5" spans="1:9" ht="9" customHeight="1" thickBot="1">
      <c r="A5" s="127"/>
      <c r="B5" s="1238"/>
      <c r="C5" s="1238"/>
      <c r="D5" s="1238"/>
      <c r="E5" s="1238"/>
      <c r="F5" s="127"/>
      <c r="G5" s="127"/>
      <c r="H5" s="854"/>
      <c r="I5" s="847"/>
    </row>
    <row r="6" spans="1:9" ht="29.25" customHeight="1" thickBot="1">
      <c r="A6" s="277" t="s">
        <v>112</v>
      </c>
      <c r="B6" s="277" t="s">
        <v>113</v>
      </c>
      <c r="C6" s="277" t="s">
        <v>669</v>
      </c>
      <c r="D6" s="277" t="s">
        <v>670</v>
      </c>
      <c r="E6" s="277" t="s">
        <v>142</v>
      </c>
      <c r="F6" s="510" t="s">
        <v>194</v>
      </c>
      <c r="G6" s="837"/>
      <c r="H6" s="855" t="s">
        <v>1334</v>
      </c>
      <c r="I6" s="848" t="s">
        <v>579</v>
      </c>
    </row>
    <row r="7" spans="1:9" ht="16.5" customHeight="1" thickBot="1">
      <c r="A7" s="278"/>
      <c r="B7" s="279" t="s">
        <v>376</v>
      </c>
      <c r="C7" s="280">
        <v>1503615075.4346027</v>
      </c>
      <c r="D7" s="280">
        <v>468004499.96</v>
      </c>
      <c r="E7" s="280">
        <v>1971619575.3946028</v>
      </c>
      <c r="F7" s="511">
        <v>1</v>
      </c>
      <c r="G7" s="838"/>
      <c r="H7" s="856">
        <v>1983619575.3946028</v>
      </c>
      <c r="I7" s="849">
        <v>-12000000</v>
      </c>
    </row>
    <row r="8" spans="1:9" ht="16.5" customHeight="1" thickBot="1">
      <c r="A8" s="278" t="s">
        <v>115</v>
      </c>
      <c r="B8" s="279" t="s">
        <v>116</v>
      </c>
      <c r="C8" s="280">
        <v>609574796.1946027</v>
      </c>
      <c r="D8" s="280">
        <v>194604499.95999998</v>
      </c>
      <c r="E8" s="280">
        <v>804179296.1546028</v>
      </c>
      <c r="F8" s="511">
        <v>0.40787751663180416</v>
      </c>
      <c r="G8" s="838"/>
      <c r="H8" s="856">
        <v>816179296.15</v>
      </c>
      <c r="I8" s="849">
        <v>-11999999.99539721</v>
      </c>
    </row>
    <row r="9" spans="1:9" ht="16.5" customHeight="1" thickBot="1">
      <c r="A9" s="277" t="s">
        <v>117</v>
      </c>
      <c r="B9" s="30" t="s">
        <v>118</v>
      </c>
      <c r="C9" s="31">
        <v>236180055</v>
      </c>
      <c r="D9" s="31">
        <v>133878736.33</v>
      </c>
      <c r="E9" s="31">
        <v>370058791.33</v>
      </c>
      <c r="F9" s="512">
        <v>0.18769279629207164</v>
      </c>
      <c r="G9" s="839"/>
      <c r="H9" s="857">
        <v>373058791.33</v>
      </c>
      <c r="I9" s="849">
        <v>-3000000</v>
      </c>
    </row>
    <row r="10" spans="1:9" ht="16.5" customHeight="1" thickBot="1">
      <c r="A10" s="277" t="s">
        <v>119</v>
      </c>
      <c r="B10" s="30" t="s">
        <v>120</v>
      </c>
      <c r="C10" s="31">
        <v>85000000</v>
      </c>
      <c r="D10" s="31">
        <v>47000000</v>
      </c>
      <c r="E10" s="31">
        <v>132000000</v>
      </c>
      <c r="F10" s="512">
        <v>0.06695003521335059</v>
      </c>
      <c r="G10" s="839"/>
      <c r="H10" s="857">
        <v>132000000</v>
      </c>
      <c r="I10" s="849">
        <v>0</v>
      </c>
    </row>
    <row r="11" spans="1:9" ht="16.5" customHeight="1" thickBot="1">
      <c r="A11" s="284" t="s">
        <v>121</v>
      </c>
      <c r="B11" s="28" t="s">
        <v>122</v>
      </c>
      <c r="C11" s="29">
        <v>85000000</v>
      </c>
      <c r="D11" s="29">
        <v>47000000</v>
      </c>
      <c r="E11" s="29">
        <v>132000000</v>
      </c>
      <c r="F11" s="514">
        <v>0.06695003521335059</v>
      </c>
      <c r="G11" s="841"/>
      <c r="H11" s="859">
        <v>132000000</v>
      </c>
      <c r="I11" s="849">
        <v>0</v>
      </c>
    </row>
    <row r="12" spans="1:9" ht="16.5" customHeight="1" thickBot="1">
      <c r="A12" s="285" t="s">
        <v>123</v>
      </c>
      <c r="B12" s="286" t="s">
        <v>124</v>
      </c>
      <c r="C12" s="287">
        <v>85000000</v>
      </c>
      <c r="D12" s="287">
        <v>47000000</v>
      </c>
      <c r="E12" s="287">
        <v>132000000</v>
      </c>
      <c r="F12" s="515">
        <v>0.06695003521335059</v>
      </c>
      <c r="G12" s="842"/>
      <c r="H12" s="860">
        <v>132000000</v>
      </c>
      <c r="I12" s="849">
        <v>0</v>
      </c>
    </row>
    <row r="13" spans="1:9" ht="16.5" customHeight="1" thickBot="1">
      <c r="A13" s="277" t="s">
        <v>580</v>
      </c>
      <c r="B13" s="30" t="s">
        <v>581</v>
      </c>
      <c r="C13" s="31">
        <v>143680055</v>
      </c>
      <c r="D13" s="31">
        <v>85428736.33</v>
      </c>
      <c r="E13" s="31">
        <v>229108791.32999998</v>
      </c>
      <c r="F13" s="512">
        <v>0.1162033458123613</v>
      </c>
      <c r="G13" s="839"/>
      <c r="H13" s="857">
        <v>232108791.32999998</v>
      </c>
      <c r="I13" s="849">
        <v>-3000000</v>
      </c>
    </row>
    <row r="14" spans="1:9" ht="16.5" customHeight="1" thickBot="1">
      <c r="A14" s="277" t="s">
        <v>582</v>
      </c>
      <c r="B14" s="30" t="s">
        <v>583</v>
      </c>
      <c r="C14" s="31">
        <v>49250000</v>
      </c>
      <c r="D14" s="31">
        <v>43000000</v>
      </c>
      <c r="E14" s="31">
        <v>92250000</v>
      </c>
      <c r="F14" s="512">
        <v>0.0467889450638757</v>
      </c>
      <c r="G14" s="839"/>
      <c r="H14" s="857">
        <v>92250000</v>
      </c>
      <c r="I14" s="849">
        <v>0</v>
      </c>
    </row>
    <row r="15" spans="1:9" ht="16.5" customHeight="1" thickBot="1">
      <c r="A15" s="277" t="s">
        <v>584</v>
      </c>
      <c r="B15" s="30" t="s">
        <v>585</v>
      </c>
      <c r="C15" s="31">
        <v>49000000</v>
      </c>
      <c r="D15" s="31">
        <v>43000000</v>
      </c>
      <c r="E15" s="31">
        <v>92000000</v>
      </c>
      <c r="F15" s="512">
        <v>0.04666214575475951</v>
      </c>
      <c r="G15" s="839"/>
      <c r="H15" s="857">
        <v>92000000</v>
      </c>
      <c r="I15" s="849">
        <v>0</v>
      </c>
    </row>
    <row r="16" spans="1:9" ht="16.5" customHeight="1" thickBot="1">
      <c r="A16" s="284" t="s">
        <v>586</v>
      </c>
      <c r="B16" s="28" t="s">
        <v>587</v>
      </c>
      <c r="C16" s="29">
        <v>41000000</v>
      </c>
      <c r="D16" s="29">
        <v>38000000</v>
      </c>
      <c r="E16" s="29">
        <v>79000000</v>
      </c>
      <c r="F16" s="514">
        <v>0.0400685816807174</v>
      </c>
      <c r="G16" s="841"/>
      <c r="H16" s="859">
        <v>79000000</v>
      </c>
      <c r="I16" s="849">
        <v>0</v>
      </c>
    </row>
    <row r="17" spans="1:9" ht="16.5" customHeight="1" thickBot="1">
      <c r="A17" s="285" t="s">
        <v>588</v>
      </c>
      <c r="B17" s="286" t="s">
        <v>589</v>
      </c>
      <c r="C17" s="287">
        <v>41000000</v>
      </c>
      <c r="D17" s="287">
        <v>38000000</v>
      </c>
      <c r="E17" s="287">
        <v>79000000</v>
      </c>
      <c r="F17" s="515">
        <v>0.0400685816807174</v>
      </c>
      <c r="G17" s="842"/>
      <c r="H17" s="860">
        <v>79000000</v>
      </c>
      <c r="I17" s="849">
        <v>0</v>
      </c>
    </row>
    <row r="18" spans="1:9" ht="16.5" customHeight="1" thickBot="1">
      <c r="A18" s="285" t="s">
        <v>590</v>
      </c>
      <c r="B18" s="286" t="s">
        <v>591</v>
      </c>
      <c r="C18" s="287">
        <v>8000000</v>
      </c>
      <c r="D18" s="287">
        <v>5000000</v>
      </c>
      <c r="E18" s="287">
        <v>13000000</v>
      </c>
      <c r="F18" s="515">
        <v>0.006593564074042104</v>
      </c>
      <c r="G18" s="842"/>
      <c r="H18" s="860">
        <v>13000000</v>
      </c>
      <c r="I18" s="849">
        <v>0</v>
      </c>
    </row>
    <row r="19" spans="1:9" ht="16.5" customHeight="1" thickBot="1">
      <c r="A19" s="277" t="s">
        <v>189</v>
      </c>
      <c r="B19" s="30" t="s">
        <v>190</v>
      </c>
      <c r="C19" s="31">
        <v>250000</v>
      </c>
      <c r="D19" s="31">
        <v>0</v>
      </c>
      <c r="E19" s="31">
        <v>250000</v>
      </c>
      <c r="F19" s="512">
        <v>0.00012679930911619431</v>
      </c>
      <c r="G19" s="839"/>
      <c r="H19" s="857">
        <v>250000</v>
      </c>
      <c r="I19" s="849">
        <v>0</v>
      </c>
    </row>
    <row r="20" spans="1:9" ht="16.5" customHeight="1" thickBot="1">
      <c r="A20" s="284" t="s">
        <v>191</v>
      </c>
      <c r="B20" s="28" t="s">
        <v>195</v>
      </c>
      <c r="C20" s="29">
        <v>250000</v>
      </c>
      <c r="D20" s="29">
        <v>0</v>
      </c>
      <c r="E20" s="29">
        <v>250000</v>
      </c>
      <c r="F20" s="514">
        <v>0.00012679930911619431</v>
      </c>
      <c r="G20" s="841"/>
      <c r="H20" s="859">
        <v>250000</v>
      </c>
      <c r="I20" s="849">
        <v>0</v>
      </c>
    </row>
    <row r="21" spans="1:9" ht="16.5" customHeight="1" thickBot="1">
      <c r="A21" s="285" t="s">
        <v>196</v>
      </c>
      <c r="B21" s="286" t="s">
        <v>197</v>
      </c>
      <c r="C21" s="287">
        <v>250000</v>
      </c>
      <c r="D21" s="287">
        <v>0</v>
      </c>
      <c r="E21" s="287">
        <v>250000</v>
      </c>
      <c r="F21" s="515">
        <v>0.00012679930911619431</v>
      </c>
      <c r="G21" s="842"/>
      <c r="H21" s="860">
        <v>250000</v>
      </c>
      <c r="I21" s="849">
        <v>0</v>
      </c>
    </row>
    <row r="22" spans="1:9" ht="16.5" customHeight="1" thickBot="1">
      <c r="A22" s="277" t="s">
        <v>204</v>
      </c>
      <c r="B22" s="30" t="s">
        <v>205</v>
      </c>
      <c r="C22" s="31">
        <v>94430055</v>
      </c>
      <c r="D22" s="31">
        <v>42428736.33</v>
      </c>
      <c r="E22" s="31">
        <v>136858791.32999998</v>
      </c>
      <c r="F22" s="512">
        <v>0.06941440074848561</v>
      </c>
      <c r="G22" s="839"/>
      <c r="H22" s="857">
        <v>139858791.32999998</v>
      </c>
      <c r="I22" s="849">
        <v>-3000000</v>
      </c>
    </row>
    <row r="23" spans="1:9" ht="16.5" customHeight="1" thickBot="1">
      <c r="A23" s="284" t="s">
        <v>206</v>
      </c>
      <c r="B23" s="28" t="s">
        <v>207</v>
      </c>
      <c r="C23" s="29">
        <v>94430055</v>
      </c>
      <c r="D23" s="29">
        <v>42428736.33</v>
      </c>
      <c r="E23" s="29">
        <v>136858791.32999998</v>
      </c>
      <c r="F23" s="514">
        <v>0.06941440074848561</v>
      </c>
      <c r="G23" s="841"/>
      <c r="H23" s="859">
        <v>139858791.32999998</v>
      </c>
      <c r="I23" s="849">
        <v>-3000000</v>
      </c>
    </row>
    <row r="24" spans="1:9" ht="16.5" customHeight="1" thickBot="1">
      <c r="A24" s="285" t="s">
        <v>208</v>
      </c>
      <c r="B24" s="286" t="s">
        <v>209</v>
      </c>
      <c r="C24" s="287">
        <v>87930055</v>
      </c>
      <c r="D24" s="287">
        <v>38228791.33</v>
      </c>
      <c r="E24" s="287">
        <v>126158846.33</v>
      </c>
      <c r="F24" s="515">
        <v>0.0639874182141605</v>
      </c>
      <c r="G24" s="842"/>
      <c r="H24" s="860">
        <v>128228791.33</v>
      </c>
      <c r="I24" s="849">
        <v>-2069945</v>
      </c>
    </row>
    <row r="25" spans="1:9" ht="16.5" customHeight="1" thickBot="1">
      <c r="A25" s="285" t="s">
        <v>210</v>
      </c>
      <c r="B25" s="286" t="s">
        <v>211</v>
      </c>
      <c r="C25" s="287">
        <v>6500000</v>
      </c>
      <c r="D25" s="287">
        <v>4199945</v>
      </c>
      <c r="E25" s="287">
        <v>10699945</v>
      </c>
      <c r="F25" s="515">
        <v>0.0054269825343251105</v>
      </c>
      <c r="G25" s="842"/>
      <c r="H25" s="860">
        <v>11630000</v>
      </c>
      <c r="I25" s="849">
        <v>-930055</v>
      </c>
    </row>
    <row r="26" spans="1:9" ht="16.5" customHeight="1" thickBot="1">
      <c r="A26" s="277" t="s">
        <v>212</v>
      </c>
      <c r="B26" s="30" t="s">
        <v>213</v>
      </c>
      <c r="C26" s="31">
        <v>7500000</v>
      </c>
      <c r="D26" s="31">
        <v>1450000</v>
      </c>
      <c r="E26" s="31">
        <v>8950000</v>
      </c>
      <c r="F26" s="512">
        <v>0.004539415266359756</v>
      </c>
      <c r="G26" s="839"/>
      <c r="H26" s="857">
        <v>8950000</v>
      </c>
      <c r="I26" s="849">
        <v>0</v>
      </c>
    </row>
    <row r="27" spans="1:9" ht="16.5" customHeight="1" thickBot="1">
      <c r="A27" s="277" t="s">
        <v>214</v>
      </c>
      <c r="B27" s="30" t="s">
        <v>215</v>
      </c>
      <c r="C27" s="31">
        <v>7500000</v>
      </c>
      <c r="D27" s="31">
        <v>1450000</v>
      </c>
      <c r="E27" s="31">
        <v>8950000</v>
      </c>
      <c r="F27" s="512">
        <v>0.004539415266359756</v>
      </c>
      <c r="G27" s="839"/>
      <c r="H27" s="857">
        <v>8950000</v>
      </c>
      <c r="I27" s="849">
        <v>0</v>
      </c>
    </row>
    <row r="28" spans="1:9" ht="16.5" customHeight="1" thickBot="1">
      <c r="A28" s="285" t="s">
        <v>216</v>
      </c>
      <c r="B28" s="286" t="s">
        <v>217</v>
      </c>
      <c r="C28" s="287">
        <v>6000000</v>
      </c>
      <c r="D28" s="287">
        <v>1000000</v>
      </c>
      <c r="E28" s="287">
        <v>7000000</v>
      </c>
      <c r="F28" s="515">
        <v>0.0035503806552534406</v>
      </c>
      <c r="G28" s="842"/>
      <c r="H28" s="860">
        <v>7000000</v>
      </c>
      <c r="I28" s="849">
        <v>0</v>
      </c>
    </row>
    <row r="29" spans="1:9" ht="16.5" customHeight="1" thickBot="1">
      <c r="A29" s="285" t="s">
        <v>218</v>
      </c>
      <c r="B29" s="286" t="s">
        <v>219</v>
      </c>
      <c r="C29" s="287">
        <v>1500000</v>
      </c>
      <c r="D29" s="287">
        <v>450000</v>
      </c>
      <c r="E29" s="287">
        <v>1950000</v>
      </c>
      <c r="F29" s="515">
        <v>0.0009890346111063155</v>
      </c>
      <c r="G29" s="842"/>
      <c r="H29" s="860">
        <v>1950000</v>
      </c>
      <c r="I29" s="849">
        <v>0</v>
      </c>
    </row>
    <row r="30" spans="1:9" ht="16.5" customHeight="1" thickBot="1">
      <c r="A30" s="277" t="s">
        <v>220</v>
      </c>
      <c r="B30" s="30" t="s">
        <v>221</v>
      </c>
      <c r="C30" s="31">
        <v>371342240.4846027</v>
      </c>
      <c r="D30" s="31">
        <v>59527286</v>
      </c>
      <c r="E30" s="31">
        <v>430869526.4846027</v>
      </c>
      <c r="F30" s="512">
        <v>0.21853583310987762</v>
      </c>
      <c r="G30" s="839"/>
      <c r="H30" s="857">
        <v>439869526.48</v>
      </c>
      <c r="I30" s="849">
        <v>-8999999.99539733</v>
      </c>
    </row>
    <row r="31" spans="1:9" ht="16.5" customHeight="1" thickBot="1">
      <c r="A31" s="277" t="s">
        <v>222</v>
      </c>
      <c r="B31" s="30" t="s">
        <v>223</v>
      </c>
      <c r="C31" s="31">
        <v>358142240.4846027</v>
      </c>
      <c r="D31" s="31">
        <v>51927286</v>
      </c>
      <c r="E31" s="31">
        <v>410069526.4846027</v>
      </c>
      <c r="F31" s="512">
        <v>0.20798613059141025</v>
      </c>
      <c r="G31" s="839"/>
      <c r="H31" s="857">
        <v>419069526.48</v>
      </c>
      <c r="I31" s="849">
        <v>-8999999.99539733</v>
      </c>
    </row>
    <row r="32" spans="1:9" ht="16.5" customHeight="1" thickBot="1">
      <c r="A32" s="277" t="s">
        <v>224</v>
      </c>
      <c r="B32" s="30" t="s">
        <v>225</v>
      </c>
      <c r="C32" s="31">
        <v>92243063.98460267</v>
      </c>
      <c r="D32" s="31">
        <v>0</v>
      </c>
      <c r="E32" s="31">
        <v>92243063.98460267</v>
      </c>
      <c r="F32" s="512">
        <v>0.0467854271360341</v>
      </c>
      <c r="G32" s="839"/>
      <c r="H32" s="857">
        <v>92243063.98</v>
      </c>
      <c r="I32" s="849">
        <v>0.004602670669555664</v>
      </c>
    </row>
    <row r="33" spans="1:9" ht="16.5" customHeight="1" thickBot="1">
      <c r="A33" s="285" t="s">
        <v>226</v>
      </c>
      <c r="B33" s="286" t="s">
        <v>227</v>
      </c>
      <c r="C33" s="287">
        <v>91743063.98460267</v>
      </c>
      <c r="D33" s="287">
        <v>0</v>
      </c>
      <c r="E33" s="287">
        <v>91743063.98460267</v>
      </c>
      <c r="F33" s="515">
        <v>0.04653182851780171</v>
      </c>
      <c r="G33" s="842"/>
      <c r="H33" s="860">
        <v>91743063.98</v>
      </c>
      <c r="I33" s="849">
        <v>0.004602670669555664</v>
      </c>
    </row>
    <row r="34" spans="1:9" ht="16.5" customHeight="1" thickBot="1">
      <c r="A34" s="285" t="s">
        <v>228</v>
      </c>
      <c r="B34" s="286" t="s">
        <v>229</v>
      </c>
      <c r="C34" s="287">
        <v>500000</v>
      </c>
      <c r="D34" s="287">
        <v>0</v>
      </c>
      <c r="E34" s="287">
        <v>500000</v>
      </c>
      <c r="F34" s="515">
        <v>0.00025359861823238863</v>
      </c>
      <c r="G34" s="842"/>
      <c r="H34" s="860">
        <v>500000</v>
      </c>
      <c r="I34" s="849">
        <v>0</v>
      </c>
    </row>
    <row r="35" spans="1:9" ht="16.5" customHeight="1" thickBot="1">
      <c r="A35" s="277" t="s">
        <v>230</v>
      </c>
      <c r="B35" s="30" t="s">
        <v>231</v>
      </c>
      <c r="C35" s="31">
        <v>265649176.5</v>
      </c>
      <c r="D35" s="31">
        <v>50407286</v>
      </c>
      <c r="E35" s="31">
        <v>316056462.5</v>
      </c>
      <c r="F35" s="512">
        <v>0.1603029643468335</v>
      </c>
      <c r="G35" s="839"/>
      <c r="H35" s="857">
        <v>325056462.5</v>
      </c>
      <c r="I35" s="849">
        <v>-9000000</v>
      </c>
    </row>
    <row r="36" spans="1:9" ht="16.5" customHeight="1" thickBot="1">
      <c r="A36" s="277" t="s">
        <v>232</v>
      </c>
      <c r="B36" s="30" t="s">
        <v>233</v>
      </c>
      <c r="C36" s="31">
        <v>2000000</v>
      </c>
      <c r="D36" s="31">
        <v>2566000</v>
      </c>
      <c r="E36" s="31">
        <v>4566000</v>
      </c>
      <c r="F36" s="512">
        <v>0.002315862581698173</v>
      </c>
      <c r="G36" s="839"/>
      <c r="H36" s="857">
        <v>4566000</v>
      </c>
      <c r="I36" s="849">
        <v>0</v>
      </c>
    </row>
    <row r="37" spans="1:9" ht="16.5" customHeight="1" thickBot="1">
      <c r="A37" s="285" t="s">
        <v>234</v>
      </c>
      <c r="B37" s="286" t="s">
        <v>235</v>
      </c>
      <c r="C37" s="287">
        <v>2000000</v>
      </c>
      <c r="D37" s="287">
        <v>2566000</v>
      </c>
      <c r="E37" s="287">
        <v>4566000</v>
      </c>
      <c r="F37" s="515">
        <v>0.002315862581698173</v>
      </c>
      <c r="G37" s="842"/>
      <c r="H37" s="860">
        <v>4566000</v>
      </c>
      <c r="I37" s="849">
        <v>0</v>
      </c>
    </row>
    <row r="38" spans="1:9" ht="16.5" customHeight="1" thickBot="1">
      <c r="A38" s="277" t="s">
        <v>237</v>
      </c>
      <c r="B38" s="30" t="s">
        <v>238</v>
      </c>
      <c r="C38" s="31">
        <v>262649176.5</v>
      </c>
      <c r="D38" s="31">
        <v>47841286</v>
      </c>
      <c r="E38" s="31">
        <v>310490462.5</v>
      </c>
      <c r="F38" s="512">
        <v>0.15747990452867056</v>
      </c>
      <c r="G38" s="839"/>
      <c r="H38" s="857">
        <v>319490462.5</v>
      </c>
      <c r="I38" s="849">
        <v>-9000000</v>
      </c>
    </row>
    <row r="39" spans="1:9" ht="16.5" customHeight="1" thickBot="1">
      <c r="A39" s="285" t="s">
        <v>239</v>
      </c>
      <c r="B39" s="286" t="s">
        <v>240</v>
      </c>
      <c r="C39" s="287">
        <v>16287418.499999993</v>
      </c>
      <c r="D39" s="287">
        <v>0</v>
      </c>
      <c r="E39" s="287">
        <v>16287418.499999993</v>
      </c>
      <c r="F39" s="515">
        <v>0.008260933652345284</v>
      </c>
      <c r="G39" s="842"/>
      <c r="H39" s="860">
        <v>16287418.5</v>
      </c>
      <c r="I39" s="849">
        <v>0</v>
      </c>
    </row>
    <row r="40" spans="1:9" ht="16.5" customHeight="1" thickBot="1">
      <c r="A40" s="285" t="s">
        <v>241</v>
      </c>
      <c r="B40" s="286" t="s">
        <v>242</v>
      </c>
      <c r="C40" s="287">
        <v>22000000</v>
      </c>
      <c r="D40" s="287">
        <v>0</v>
      </c>
      <c r="E40" s="287">
        <v>22000000</v>
      </c>
      <c r="F40" s="515">
        <v>0.0111583392022251</v>
      </c>
      <c r="G40" s="842"/>
      <c r="H40" s="860">
        <v>22000000</v>
      </c>
      <c r="I40" s="849">
        <v>0</v>
      </c>
    </row>
    <row r="41" spans="1:9" ht="16.5" customHeight="1" thickBot="1">
      <c r="A41" s="284" t="s">
        <v>243</v>
      </c>
      <c r="B41" s="28" t="s">
        <v>244</v>
      </c>
      <c r="C41" s="29">
        <v>214985714</v>
      </c>
      <c r="D41" s="29">
        <v>47841286</v>
      </c>
      <c r="E41" s="29">
        <v>262827000</v>
      </c>
      <c r="F41" s="514">
        <v>0.133305128068328</v>
      </c>
      <c r="G41" s="841"/>
      <c r="H41" s="859">
        <v>271827000</v>
      </c>
      <c r="I41" s="849">
        <v>-9000000</v>
      </c>
    </row>
    <row r="42" spans="1:9" ht="16.5" customHeight="1" thickBot="1">
      <c r="A42" s="285" t="s">
        <v>245</v>
      </c>
      <c r="B42" s="286" t="s">
        <v>246</v>
      </c>
      <c r="C42" s="287">
        <v>100000000</v>
      </c>
      <c r="D42" s="287">
        <v>41627000</v>
      </c>
      <c r="E42" s="287">
        <v>141627000</v>
      </c>
      <c r="F42" s="515">
        <v>0.07183282300879701</v>
      </c>
      <c r="G42" s="842"/>
      <c r="H42" s="860">
        <v>141627000</v>
      </c>
      <c r="I42" s="849">
        <v>0</v>
      </c>
    </row>
    <row r="43" spans="1:9" ht="16.5" customHeight="1" thickBot="1">
      <c r="A43" s="285" t="s">
        <v>247</v>
      </c>
      <c r="B43" s="286" t="s">
        <v>248</v>
      </c>
      <c r="C43" s="287">
        <v>37285714</v>
      </c>
      <c r="D43" s="287">
        <v>6214286</v>
      </c>
      <c r="E43" s="287">
        <v>43500000</v>
      </c>
      <c r="F43" s="515">
        <v>0.02206307978621781</v>
      </c>
      <c r="G43" s="842"/>
      <c r="H43" s="860">
        <v>52500000</v>
      </c>
      <c r="I43" s="849">
        <v>-9000000</v>
      </c>
    </row>
    <row r="44" spans="1:9" ht="16.5" customHeight="1" thickBot="1">
      <c r="A44" s="285" t="s">
        <v>249</v>
      </c>
      <c r="B44" s="286" t="s">
        <v>250</v>
      </c>
      <c r="C44" s="287">
        <v>60000000</v>
      </c>
      <c r="D44" s="287">
        <v>0</v>
      </c>
      <c r="E44" s="287">
        <v>60000000</v>
      </c>
      <c r="F44" s="515">
        <v>0.030431834187886635</v>
      </c>
      <c r="G44" s="842"/>
      <c r="H44" s="860">
        <v>60000000</v>
      </c>
      <c r="I44" s="849">
        <v>0</v>
      </c>
    </row>
    <row r="45" spans="1:9" ht="16.5" customHeight="1" thickBot="1">
      <c r="A45" s="285" t="s">
        <v>251</v>
      </c>
      <c r="B45" s="286" t="s">
        <v>252</v>
      </c>
      <c r="C45" s="287">
        <v>17700000</v>
      </c>
      <c r="D45" s="287">
        <v>0</v>
      </c>
      <c r="E45" s="287">
        <v>17700000</v>
      </c>
      <c r="F45" s="515">
        <v>0.008977391085426556</v>
      </c>
      <c r="G45" s="842"/>
      <c r="H45" s="860">
        <v>17700000</v>
      </c>
      <c r="I45" s="849">
        <v>0</v>
      </c>
    </row>
    <row r="46" spans="1:9" ht="16.5" customHeight="1" thickBot="1">
      <c r="A46" s="285" t="s">
        <v>253</v>
      </c>
      <c r="B46" s="286" t="s">
        <v>254</v>
      </c>
      <c r="C46" s="287">
        <v>9376044</v>
      </c>
      <c r="D46" s="287">
        <v>0</v>
      </c>
      <c r="E46" s="287">
        <v>9376044</v>
      </c>
      <c r="F46" s="515">
        <v>0.004755503605772156</v>
      </c>
      <c r="G46" s="842"/>
      <c r="H46" s="860">
        <v>9376044</v>
      </c>
      <c r="I46" s="849">
        <v>0</v>
      </c>
    </row>
    <row r="47" spans="1:9" ht="16.5" customHeight="1" thickBot="1">
      <c r="A47" s="284" t="s">
        <v>255</v>
      </c>
      <c r="B47" s="28" t="s">
        <v>254</v>
      </c>
      <c r="C47" s="29">
        <v>9376044</v>
      </c>
      <c r="D47" s="29">
        <v>0</v>
      </c>
      <c r="E47" s="29">
        <v>9376044</v>
      </c>
      <c r="F47" s="514">
        <v>0.004755503605772156</v>
      </c>
      <c r="G47" s="841"/>
      <c r="H47" s="859">
        <v>9376044</v>
      </c>
      <c r="I47" s="849">
        <v>0</v>
      </c>
    </row>
    <row r="48" spans="1:9" ht="23.25" customHeight="1" thickBot="1">
      <c r="A48" s="285" t="s">
        <v>664</v>
      </c>
      <c r="B48" s="286" t="s">
        <v>779</v>
      </c>
      <c r="C48" s="287">
        <v>9376044</v>
      </c>
      <c r="D48" s="287">
        <v>0</v>
      </c>
      <c r="E48" s="287">
        <v>9376044</v>
      </c>
      <c r="F48" s="515">
        <v>0.004755503605772156</v>
      </c>
      <c r="G48" s="842"/>
      <c r="H48" s="860">
        <v>9376044</v>
      </c>
      <c r="I48" s="849">
        <v>0</v>
      </c>
    </row>
    <row r="49" spans="1:236" s="1163" customFormat="1" ht="24" customHeight="1" thickBot="1">
      <c r="A49" s="1156" t="s">
        <v>256</v>
      </c>
      <c r="B49" s="1157" t="s">
        <v>257</v>
      </c>
      <c r="C49" s="1158">
        <v>1000000</v>
      </c>
      <c r="D49" s="1158">
        <v>0</v>
      </c>
      <c r="E49" s="1158">
        <v>1000000</v>
      </c>
      <c r="F49" s="1159">
        <v>0.0005071972364647773</v>
      </c>
      <c r="G49" s="1160"/>
      <c r="H49" s="1161">
        <v>1000000</v>
      </c>
      <c r="I49" s="1162">
        <v>0</v>
      </c>
      <c r="L49" s="275"/>
      <c r="P49" s="275"/>
      <c r="T49" s="275"/>
      <c r="X49" s="275"/>
      <c r="AB49" s="275"/>
      <c r="AF49" s="275"/>
      <c r="AJ49" s="275"/>
      <c r="AN49" s="275"/>
      <c r="AR49" s="275"/>
      <c r="AV49" s="275"/>
      <c r="AZ49" s="275"/>
      <c r="BD49" s="275"/>
      <c r="BH49" s="275"/>
      <c r="BL49" s="275"/>
      <c r="BP49" s="275"/>
      <c r="BT49" s="275"/>
      <c r="BX49" s="275"/>
      <c r="CB49" s="275"/>
      <c r="CF49" s="275"/>
      <c r="CJ49" s="275"/>
      <c r="CN49" s="275"/>
      <c r="CR49" s="275"/>
      <c r="CV49" s="275"/>
      <c r="CZ49" s="275"/>
      <c r="DD49" s="275"/>
      <c r="DH49" s="275"/>
      <c r="DL49" s="275"/>
      <c r="DP49" s="275"/>
      <c r="DT49" s="275"/>
      <c r="DX49" s="275"/>
      <c r="EB49" s="275"/>
      <c r="EF49" s="275"/>
      <c r="EJ49" s="275"/>
      <c r="EN49" s="275"/>
      <c r="ER49" s="275"/>
      <c r="EV49" s="275"/>
      <c r="EZ49" s="275"/>
      <c r="FD49" s="275"/>
      <c r="FH49" s="275"/>
      <c r="FL49" s="275"/>
      <c r="FP49" s="275"/>
      <c r="FT49" s="275"/>
      <c r="FX49" s="275"/>
      <c r="GB49" s="275"/>
      <c r="GF49" s="275"/>
      <c r="GJ49" s="275"/>
      <c r="GN49" s="275"/>
      <c r="GR49" s="275"/>
      <c r="GV49" s="275"/>
      <c r="GZ49" s="275"/>
      <c r="HD49" s="275"/>
      <c r="HH49" s="275"/>
      <c r="HL49" s="275"/>
      <c r="HP49" s="275"/>
      <c r="HT49" s="275"/>
      <c r="HX49" s="275"/>
      <c r="IB49" s="275"/>
    </row>
    <row r="50" spans="1:9" ht="16.5" customHeight="1" thickBot="1">
      <c r="A50" s="285" t="s">
        <v>258</v>
      </c>
      <c r="B50" s="286" t="s">
        <v>259</v>
      </c>
      <c r="C50" s="287">
        <v>1000000</v>
      </c>
      <c r="D50" s="287">
        <v>0</v>
      </c>
      <c r="E50" s="287">
        <v>1000000</v>
      </c>
      <c r="F50" s="515">
        <v>0.0005071972364647773</v>
      </c>
      <c r="G50" s="842"/>
      <c r="H50" s="860">
        <v>1000000</v>
      </c>
      <c r="I50" s="849">
        <v>0</v>
      </c>
    </row>
    <row r="51" spans="1:9" ht="16.5" customHeight="1" thickBot="1">
      <c r="A51" s="277" t="s">
        <v>260</v>
      </c>
      <c r="B51" s="30" t="s">
        <v>261</v>
      </c>
      <c r="C51" s="31">
        <v>250000</v>
      </c>
      <c r="D51" s="31">
        <v>1520000</v>
      </c>
      <c r="E51" s="31">
        <v>1770000</v>
      </c>
      <c r="F51" s="512">
        <v>0.0008977391085426557</v>
      </c>
      <c r="G51" s="839"/>
      <c r="H51" s="857">
        <v>1770000</v>
      </c>
      <c r="I51" s="849">
        <v>0</v>
      </c>
    </row>
    <row r="52" spans="1:9" ht="16.5" customHeight="1" thickBot="1">
      <c r="A52" s="277" t="s">
        <v>262</v>
      </c>
      <c r="B52" s="30" t="s">
        <v>263</v>
      </c>
      <c r="C52" s="31">
        <v>250000</v>
      </c>
      <c r="D52" s="31">
        <v>1520000</v>
      </c>
      <c r="E52" s="31">
        <v>1770000</v>
      </c>
      <c r="F52" s="512">
        <v>0.0008977391085426557</v>
      </c>
      <c r="G52" s="839"/>
      <c r="H52" s="857">
        <v>1770000</v>
      </c>
      <c r="I52" s="849">
        <v>0</v>
      </c>
    </row>
    <row r="53" spans="1:9" ht="16.5" customHeight="1" thickBot="1">
      <c r="A53" s="284" t="s">
        <v>266</v>
      </c>
      <c r="B53" s="28" t="s">
        <v>267</v>
      </c>
      <c r="C53" s="29">
        <v>250000</v>
      </c>
      <c r="D53" s="29">
        <v>1520000</v>
      </c>
      <c r="E53" s="29">
        <v>1770000</v>
      </c>
      <c r="F53" s="514">
        <v>0.0008977391085426557</v>
      </c>
      <c r="G53" s="841"/>
      <c r="H53" s="859">
        <v>1770000</v>
      </c>
      <c r="I53" s="849">
        <v>0</v>
      </c>
    </row>
    <row r="54" spans="1:9" ht="16.5" customHeight="1" thickBot="1">
      <c r="A54" s="285" t="s">
        <v>268</v>
      </c>
      <c r="B54" s="286" t="s">
        <v>269</v>
      </c>
      <c r="C54" s="287">
        <v>250000</v>
      </c>
      <c r="D54" s="287">
        <v>1520000</v>
      </c>
      <c r="E54" s="287">
        <v>1770000</v>
      </c>
      <c r="F54" s="515">
        <v>0.0008977391085426557</v>
      </c>
      <c r="G54" s="842"/>
      <c r="H54" s="860">
        <v>1770000</v>
      </c>
      <c r="I54" s="849">
        <v>0</v>
      </c>
    </row>
    <row r="55" spans="1:9" ht="16.5" customHeight="1" thickBot="1">
      <c r="A55" s="277" t="s">
        <v>270</v>
      </c>
      <c r="B55" s="30" t="s">
        <v>271</v>
      </c>
      <c r="C55" s="31">
        <v>2500000</v>
      </c>
      <c r="D55" s="31">
        <v>0</v>
      </c>
      <c r="E55" s="31">
        <v>2500000</v>
      </c>
      <c r="F55" s="512">
        <v>0.001267993091161943</v>
      </c>
      <c r="G55" s="839"/>
      <c r="H55" s="857">
        <v>2500000</v>
      </c>
      <c r="I55" s="849">
        <v>0</v>
      </c>
    </row>
    <row r="56" spans="1:9" ht="16.5" customHeight="1" thickBot="1">
      <c r="A56" s="277" t="s">
        <v>272</v>
      </c>
      <c r="B56" s="30" t="s">
        <v>273</v>
      </c>
      <c r="C56" s="31">
        <v>2500000</v>
      </c>
      <c r="D56" s="31">
        <v>0</v>
      </c>
      <c r="E56" s="31">
        <v>2500000</v>
      </c>
      <c r="F56" s="512">
        <v>0.001267993091161943</v>
      </c>
      <c r="G56" s="839"/>
      <c r="H56" s="857">
        <v>2500000</v>
      </c>
      <c r="I56" s="849">
        <v>0</v>
      </c>
    </row>
    <row r="57" spans="1:9" ht="16.5" customHeight="1" thickBot="1">
      <c r="A57" s="277" t="s">
        <v>277</v>
      </c>
      <c r="B57" s="30" t="s">
        <v>278</v>
      </c>
      <c r="C57" s="31">
        <v>2500000</v>
      </c>
      <c r="D57" s="31">
        <v>0</v>
      </c>
      <c r="E57" s="31">
        <v>2500000</v>
      </c>
      <c r="F57" s="512">
        <v>0.001267993091161943</v>
      </c>
      <c r="G57" s="839"/>
      <c r="H57" s="857">
        <v>2500000</v>
      </c>
      <c r="I57" s="849">
        <v>0</v>
      </c>
    </row>
    <row r="58" spans="1:9" ht="16.5" customHeight="1" thickBot="1">
      <c r="A58" s="285" t="s">
        <v>279</v>
      </c>
      <c r="B58" s="286" t="s">
        <v>280</v>
      </c>
      <c r="C58" s="287">
        <v>2500000</v>
      </c>
      <c r="D58" s="287">
        <v>0</v>
      </c>
      <c r="E58" s="287">
        <v>2500000</v>
      </c>
      <c r="F58" s="515">
        <v>0.001267993091161943</v>
      </c>
      <c r="G58" s="842"/>
      <c r="H58" s="860">
        <v>2500000</v>
      </c>
      <c r="I58" s="849">
        <v>0</v>
      </c>
    </row>
    <row r="59" spans="1:9" ht="16.5" customHeight="1" thickBot="1">
      <c r="A59" s="277" t="s">
        <v>281</v>
      </c>
      <c r="B59" s="30" t="s">
        <v>282</v>
      </c>
      <c r="C59" s="31">
        <v>400000</v>
      </c>
      <c r="D59" s="31">
        <v>0</v>
      </c>
      <c r="E59" s="31">
        <v>400000</v>
      </c>
      <c r="F59" s="512">
        <v>0.0002028788945859109</v>
      </c>
      <c r="G59" s="839"/>
      <c r="H59" s="857">
        <v>400000</v>
      </c>
      <c r="I59" s="849">
        <v>0</v>
      </c>
    </row>
    <row r="60" spans="1:9" ht="16.5" customHeight="1" thickBot="1">
      <c r="A60" s="277" t="s">
        <v>283</v>
      </c>
      <c r="B60" s="30" t="s">
        <v>284</v>
      </c>
      <c r="C60" s="31">
        <v>400000</v>
      </c>
      <c r="D60" s="31">
        <v>0</v>
      </c>
      <c r="E60" s="31">
        <v>400000</v>
      </c>
      <c r="F60" s="512">
        <v>0.0002028788945859109</v>
      </c>
      <c r="G60" s="839"/>
      <c r="H60" s="857">
        <v>400000</v>
      </c>
      <c r="I60" s="849">
        <v>0</v>
      </c>
    </row>
    <row r="61" spans="1:9" ht="16.5" customHeight="1" thickBot="1">
      <c r="A61" s="284" t="s">
        <v>285</v>
      </c>
      <c r="B61" s="28" t="s">
        <v>286</v>
      </c>
      <c r="C61" s="282">
        <v>400000</v>
      </c>
      <c r="D61" s="282">
        <v>0</v>
      </c>
      <c r="E61" s="282">
        <v>400000</v>
      </c>
      <c r="F61" s="513">
        <v>0.0002028788945859109</v>
      </c>
      <c r="G61" s="840"/>
      <c r="H61" s="858">
        <v>400000</v>
      </c>
      <c r="I61" s="849">
        <v>0</v>
      </c>
    </row>
    <row r="62" spans="1:9" ht="16.5" customHeight="1" thickBot="1">
      <c r="A62" s="285" t="s">
        <v>372</v>
      </c>
      <c r="B62" s="286" t="s">
        <v>373</v>
      </c>
      <c r="C62" s="287">
        <v>200000</v>
      </c>
      <c r="D62" s="287">
        <v>0</v>
      </c>
      <c r="E62" s="287">
        <v>200000</v>
      </c>
      <c r="F62" s="515">
        <v>0.00010143944729295544</v>
      </c>
      <c r="G62" s="842"/>
      <c r="H62" s="860">
        <v>200000</v>
      </c>
      <c r="I62" s="849">
        <v>0</v>
      </c>
    </row>
    <row r="63" spans="1:9" ht="16.5" customHeight="1" thickBot="1">
      <c r="A63" s="285" t="s">
        <v>287</v>
      </c>
      <c r="B63" s="286" t="s">
        <v>288</v>
      </c>
      <c r="C63" s="287">
        <v>200000</v>
      </c>
      <c r="D63" s="287">
        <v>0</v>
      </c>
      <c r="E63" s="287">
        <v>200000</v>
      </c>
      <c r="F63" s="515">
        <v>0.00010143944729295544</v>
      </c>
      <c r="G63" s="842"/>
      <c r="H63" s="860">
        <v>200000</v>
      </c>
      <c r="I63" s="849">
        <v>0</v>
      </c>
    </row>
    <row r="64" spans="1:9" ht="16.5" customHeight="1" thickBot="1">
      <c r="A64" s="277" t="s">
        <v>303</v>
      </c>
      <c r="B64" s="30" t="s">
        <v>304</v>
      </c>
      <c r="C64" s="31">
        <v>10300000</v>
      </c>
      <c r="D64" s="31">
        <v>7600000</v>
      </c>
      <c r="E64" s="31">
        <v>17900000</v>
      </c>
      <c r="F64" s="512">
        <v>0.009078830532719512</v>
      </c>
      <c r="G64" s="839"/>
      <c r="H64" s="857">
        <v>17900000</v>
      </c>
      <c r="I64" s="849">
        <v>0</v>
      </c>
    </row>
    <row r="65" spans="1:9" ht="16.5" customHeight="1" thickBot="1">
      <c r="A65" s="285" t="s">
        <v>305</v>
      </c>
      <c r="B65" s="286" t="s">
        <v>306</v>
      </c>
      <c r="C65" s="287">
        <v>4300000</v>
      </c>
      <c r="D65" s="287">
        <v>7600000</v>
      </c>
      <c r="E65" s="287">
        <v>11900000</v>
      </c>
      <c r="F65" s="515">
        <v>0.006035647113930849</v>
      </c>
      <c r="G65" s="842"/>
      <c r="H65" s="860">
        <v>11900000</v>
      </c>
      <c r="I65" s="849">
        <v>0</v>
      </c>
    </row>
    <row r="66" spans="1:9" ht="16.5" customHeight="1" thickBot="1">
      <c r="A66" s="285" t="s">
        <v>307</v>
      </c>
      <c r="B66" s="286" t="s">
        <v>308</v>
      </c>
      <c r="C66" s="287">
        <v>6000000</v>
      </c>
      <c r="D66" s="287">
        <v>0</v>
      </c>
      <c r="E66" s="287">
        <v>6000000</v>
      </c>
      <c r="F66" s="515">
        <v>0.003043183418788663</v>
      </c>
      <c r="G66" s="842"/>
      <c r="H66" s="860">
        <v>6000000</v>
      </c>
      <c r="I66" s="849">
        <v>0</v>
      </c>
    </row>
    <row r="67" spans="1:9" ht="16.5" customHeight="1" thickBot="1">
      <c r="A67" s="277" t="s">
        <v>309</v>
      </c>
      <c r="B67" s="30" t="s">
        <v>310</v>
      </c>
      <c r="C67" s="31">
        <v>2052500.71</v>
      </c>
      <c r="D67" s="31">
        <v>1198477.63</v>
      </c>
      <c r="E67" s="31">
        <v>3250978.34</v>
      </c>
      <c r="F67" s="512">
        <v>0.0016488872298548488</v>
      </c>
      <c r="G67" s="839"/>
      <c r="H67" s="857">
        <v>3250978.34</v>
      </c>
      <c r="I67" s="849">
        <v>0</v>
      </c>
    </row>
    <row r="68" spans="1:9" ht="16.5" customHeight="1" thickBot="1">
      <c r="A68" s="277" t="s">
        <v>311</v>
      </c>
      <c r="B68" s="30" t="s">
        <v>312</v>
      </c>
      <c r="C68" s="31">
        <v>2052500.71</v>
      </c>
      <c r="D68" s="31">
        <v>1198477.63</v>
      </c>
      <c r="E68" s="31">
        <v>3250978.34</v>
      </c>
      <c r="F68" s="512">
        <v>0.0016488872298548488</v>
      </c>
      <c r="G68" s="839"/>
      <c r="H68" s="857">
        <v>3250978.34</v>
      </c>
      <c r="I68" s="849">
        <v>0</v>
      </c>
    </row>
    <row r="69" spans="1:9" ht="16.5" customHeight="1" thickBot="1">
      <c r="A69" s="284" t="s">
        <v>313</v>
      </c>
      <c r="B69" s="28" t="s">
        <v>314</v>
      </c>
      <c r="C69" s="283">
        <v>2052500.71</v>
      </c>
      <c r="D69" s="283">
        <v>1198477.63</v>
      </c>
      <c r="E69" s="283">
        <v>3250978.34</v>
      </c>
      <c r="F69" s="516">
        <v>0.0016488872298548488</v>
      </c>
      <c r="G69" s="843"/>
      <c r="H69" s="861">
        <v>3250978.34</v>
      </c>
      <c r="I69" s="849">
        <v>0</v>
      </c>
    </row>
    <row r="70" spans="1:9" ht="16.5" customHeight="1" thickBot="1">
      <c r="A70" s="285" t="s">
        <v>198</v>
      </c>
      <c r="B70" s="286" t="s">
        <v>199</v>
      </c>
      <c r="C70" s="287">
        <v>2052500.71</v>
      </c>
      <c r="D70" s="287">
        <v>1198477.63</v>
      </c>
      <c r="E70" s="287">
        <v>3250978.34</v>
      </c>
      <c r="F70" s="515">
        <v>0.0016488872298548488</v>
      </c>
      <c r="G70" s="842"/>
      <c r="H70" s="860">
        <v>3250978.34</v>
      </c>
      <c r="I70" s="849">
        <v>0</v>
      </c>
    </row>
    <row r="71" spans="1:9" ht="16.5" customHeight="1" thickBot="1">
      <c r="A71" s="196" t="s">
        <v>315</v>
      </c>
      <c r="B71" s="279" t="s">
        <v>316</v>
      </c>
      <c r="C71" s="280">
        <v>683040279.24</v>
      </c>
      <c r="D71" s="280">
        <v>273400000</v>
      </c>
      <c r="E71" s="280">
        <v>956440279.24</v>
      </c>
      <c r="F71" s="511">
        <v>0.48510386647412784</v>
      </c>
      <c r="G71" s="838"/>
      <c r="H71" s="856">
        <v>994876914.5</v>
      </c>
      <c r="I71" s="849">
        <v>-38436635.25999999</v>
      </c>
    </row>
    <row r="72" spans="1:9" ht="16.5" customHeight="1" thickBot="1">
      <c r="A72" s="277" t="s">
        <v>319</v>
      </c>
      <c r="B72" s="30" t="s">
        <v>320</v>
      </c>
      <c r="C72" s="31">
        <v>683040279.24</v>
      </c>
      <c r="D72" s="31">
        <v>273400000</v>
      </c>
      <c r="E72" s="31">
        <v>956440279.24</v>
      </c>
      <c r="F72" s="512">
        <v>0.48510386647412784</v>
      </c>
      <c r="G72" s="839"/>
      <c r="H72" s="857">
        <v>994876914.5</v>
      </c>
      <c r="I72" s="849">
        <v>-38436635.25999999</v>
      </c>
    </row>
    <row r="73" spans="1:9" ht="16.5" customHeight="1" thickBot="1">
      <c r="A73" s="277" t="s">
        <v>321</v>
      </c>
      <c r="B73" s="30" t="s">
        <v>322</v>
      </c>
      <c r="C73" s="31">
        <v>683040279.24</v>
      </c>
      <c r="D73" s="31">
        <v>273400000</v>
      </c>
      <c r="E73" s="31">
        <v>956440279.24</v>
      </c>
      <c r="F73" s="512">
        <v>0.48510386647412784</v>
      </c>
      <c r="G73" s="839"/>
      <c r="H73" s="857">
        <v>994876914.5</v>
      </c>
      <c r="I73" s="849">
        <v>-38436635.25999999</v>
      </c>
    </row>
    <row r="74" spans="1:9" ht="16.5" customHeight="1" thickBot="1">
      <c r="A74" s="284" t="s">
        <v>323</v>
      </c>
      <c r="B74" s="28" t="s">
        <v>324</v>
      </c>
      <c r="C74" s="283">
        <v>682641540</v>
      </c>
      <c r="D74" s="283">
        <v>273400000</v>
      </c>
      <c r="E74" s="283">
        <v>956041540</v>
      </c>
      <c r="F74" s="516">
        <v>0.4849016270335298</v>
      </c>
      <c r="G74" s="843"/>
      <c r="H74" s="861">
        <v>994478175.26</v>
      </c>
      <c r="I74" s="849">
        <v>-38436635.25999999</v>
      </c>
    </row>
    <row r="75" spans="1:9" ht="16.5" customHeight="1" thickBot="1">
      <c r="A75" s="285" t="s">
        <v>200</v>
      </c>
      <c r="B75" s="286" t="s">
        <v>201</v>
      </c>
      <c r="C75" s="287">
        <v>682641540</v>
      </c>
      <c r="D75" s="287">
        <v>273400000</v>
      </c>
      <c r="E75" s="287">
        <v>956041540</v>
      </c>
      <c r="F75" s="515">
        <v>0.4849016270335298</v>
      </c>
      <c r="G75" s="842"/>
      <c r="H75" s="860">
        <v>994478175.26</v>
      </c>
      <c r="I75" s="849">
        <v>-38436635.25999999</v>
      </c>
    </row>
    <row r="76" spans="1:9" ht="16.5" customHeight="1" thickBot="1">
      <c r="A76" s="284" t="s">
        <v>325</v>
      </c>
      <c r="B76" s="28" t="s">
        <v>326</v>
      </c>
      <c r="C76" s="283">
        <v>398739.24</v>
      </c>
      <c r="D76" s="283">
        <v>0</v>
      </c>
      <c r="E76" s="283">
        <v>398739.24</v>
      </c>
      <c r="F76" s="516">
        <v>0.00020223944059806555</v>
      </c>
      <c r="G76" s="843"/>
      <c r="H76" s="861">
        <v>398739.24</v>
      </c>
      <c r="I76" s="849">
        <v>0</v>
      </c>
    </row>
    <row r="77" spans="1:9" ht="16.5" customHeight="1" thickBot="1">
      <c r="A77" s="285" t="s">
        <v>202</v>
      </c>
      <c r="B77" s="286" t="s">
        <v>203</v>
      </c>
      <c r="C77" s="287">
        <v>398739.24</v>
      </c>
      <c r="D77" s="287">
        <v>0</v>
      </c>
      <c r="E77" s="287">
        <v>398739.24</v>
      </c>
      <c r="F77" s="515">
        <v>0.00020223944059806555</v>
      </c>
      <c r="G77" s="842"/>
      <c r="H77" s="860">
        <v>398739.24</v>
      </c>
      <c r="I77" s="849">
        <v>0</v>
      </c>
    </row>
    <row r="78" spans="1:9" ht="16.5" customHeight="1" thickBot="1">
      <c r="A78" s="196" t="s">
        <v>327</v>
      </c>
      <c r="B78" s="279" t="s">
        <v>328</v>
      </c>
      <c r="C78" s="280">
        <v>211000000</v>
      </c>
      <c r="D78" s="280">
        <v>0</v>
      </c>
      <c r="E78" s="280">
        <v>211000000</v>
      </c>
      <c r="F78" s="511">
        <v>0.107018616894068</v>
      </c>
      <c r="G78" s="838"/>
      <c r="H78" s="856">
        <v>211000000</v>
      </c>
      <c r="I78" s="849">
        <v>0</v>
      </c>
    </row>
    <row r="79" spans="1:9" ht="16.5" customHeight="1" thickBot="1">
      <c r="A79" s="277" t="s">
        <v>329</v>
      </c>
      <c r="B79" s="30" t="s">
        <v>330</v>
      </c>
      <c r="C79" s="31">
        <v>211000000</v>
      </c>
      <c r="D79" s="31">
        <v>0</v>
      </c>
      <c r="E79" s="31">
        <v>211000000</v>
      </c>
      <c r="F79" s="512">
        <v>0.107018616894068</v>
      </c>
      <c r="G79" s="839"/>
      <c r="H79" s="857">
        <v>211000000</v>
      </c>
      <c r="I79" s="849">
        <v>0</v>
      </c>
    </row>
    <row r="80" spans="1:9" ht="16.5" customHeight="1" thickBot="1">
      <c r="A80" s="277" t="s">
        <v>331</v>
      </c>
      <c r="B80" s="30" t="s">
        <v>332</v>
      </c>
      <c r="C80" s="31">
        <v>211000000</v>
      </c>
      <c r="D80" s="31">
        <v>0</v>
      </c>
      <c r="E80" s="31">
        <v>211000000</v>
      </c>
      <c r="F80" s="512">
        <v>0.107018616894068</v>
      </c>
      <c r="G80" s="839"/>
      <c r="H80" s="857">
        <v>211000000</v>
      </c>
      <c r="I80" s="849">
        <v>0</v>
      </c>
    </row>
    <row r="81" spans="1:9" ht="16.5" customHeight="1" thickBot="1">
      <c r="A81" s="284" t="s">
        <v>333</v>
      </c>
      <c r="B81" s="28" t="s">
        <v>334</v>
      </c>
      <c r="C81" s="282">
        <v>211000000</v>
      </c>
      <c r="D81" s="282">
        <v>0</v>
      </c>
      <c r="E81" s="282">
        <v>211000000</v>
      </c>
      <c r="F81" s="513">
        <v>0.107018616894068</v>
      </c>
      <c r="G81" s="840"/>
      <c r="H81" s="858">
        <v>211000000</v>
      </c>
      <c r="I81" s="849">
        <v>0</v>
      </c>
    </row>
    <row r="82" spans="1:9" ht="16.5" customHeight="1" thickBot="1">
      <c r="A82" s="285" t="s">
        <v>777</v>
      </c>
      <c r="B82" s="286" t="s">
        <v>778</v>
      </c>
      <c r="C82" s="287">
        <v>211000000</v>
      </c>
      <c r="D82" s="287">
        <v>0</v>
      </c>
      <c r="E82" s="282">
        <v>211000000</v>
      </c>
      <c r="F82" s="513">
        <v>0.107018616894068</v>
      </c>
      <c r="G82" s="840"/>
      <c r="H82" s="860">
        <v>211000000</v>
      </c>
      <c r="I82" s="849">
        <v>0</v>
      </c>
    </row>
    <row r="83" spans="8:9" ht="12.75">
      <c r="H83" s="862"/>
      <c r="I83" s="850"/>
    </row>
    <row r="84" ht="12.75">
      <c r="B84" s="190"/>
    </row>
    <row r="86" ht="12.75" hidden="1"/>
    <row r="87" ht="12.75" hidden="1"/>
    <row r="88" ht="12.75" hidden="1"/>
    <row r="89" ht="12.75" hidden="1"/>
    <row r="90" ht="12.75" hidden="1"/>
    <row r="91" ht="12.75" hidden="1"/>
    <row r="92" ht="12.75" hidden="1"/>
    <row r="93" ht="12.75" hidden="1"/>
    <row r="96" ht="12.75">
      <c r="B96" s="130" t="s">
        <v>671</v>
      </c>
    </row>
    <row r="97" ht="12.75">
      <c r="B97" s="288">
        <v>44181</v>
      </c>
    </row>
  </sheetData>
  <sheetProtection/>
  <autoFilter ref="A6:IB82"/>
  <mergeCells count="4">
    <mergeCell ref="A4:F4"/>
    <mergeCell ref="A2:F2"/>
    <mergeCell ref="A3:F3"/>
    <mergeCell ref="B5:E5"/>
  </mergeCells>
  <printOptions horizontalCentered="1"/>
  <pageMargins left="0.4724409448818898" right="0.35433070866141736" top="0.31496062992125984" bottom="0.5511811023622047" header="0.2755905511811024" footer="0.35433070866141736"/>
  <pageSetup orientation="landscape" scale="70" r:id="rId1"/>
</worksheet>
</file>

<file path=xl/worksheets/sheet3.xml><?xml version="1.0" encoding="utf-8"?>
<worksheet xmlns="http://schemas.openxmlformats.org/spreadsheetml/2006/main" xmlns:r="http://schemas.openxmlformats.org/officeDocument/2006/relationships">
  <dimension ref="A1:G323"/>
  <sheetViews>
    <sheetView zoomScalePageLayoutView="0" workbookViewId="0" topLeftCell="A1">
      <pane ySplit="3" topLeftCell="A325" activePane="bottomLeft" state="frozen"/>
      <selection pane="topLeft" activeCell="A1" sqref="A1"/>
      <selection pane="bottomLeft" activeCell="G280" sqref="G280"/>
    </sheetView>
  </sheetViews>
  <sheetFormatPr defaultColWidth="11.421875" defaultRowHeight="12.75"/>
  <cols>
    <col min="1" max="1" width="18.28125" style="235" customWidth="1"/>
    <col min="2" max="2" width="45.57421875" style="235" customWidth="1"/>
    <col min="3" max="3" width="18.28125" style="235" customWidth="1"/>
    <col min="4" max="4" width="15.421875" style="342" customWidth="1"/>
    <col min="5" max="5" width="15.8515625" style="224" customWidth="1"/>
    <col min="6" max="6" width="7.8515625" style="217" customWidth="1"/>
    <col min="7" max="7" width="7.00390625" style="300" customWidth="1"/>
    <col min="8" max="16384" width="11.421875" style="235" customWidth="1"/>
  </cols>
  <sheetData>
    <row r="1" spans="1:6" ht="18">
      <c r="A1" s="1244" t="s">
        <v>186</v>
      </c>
      <c r="B1" s="1244"/>
      <c r="C1" s="1244"/>
      <c r="D1" s="1244"/>
      <c r="E1" s="1244"/>
      <c r="F1" s="1244"/>
    </row>
    <row r="2" spans="1:6" ht="15.75">
      <c r="A2" s="1245" t="s">
        <v>1337</v>
      </c>
      <c r="B2" s="1245"/>
      <c r="C2" s="1245"/>
      <c r="D2" s="1245"/>
      <c r="E2" s="1245"/>
      <c r="F2" s="1245"/>
    </row>
    <row r="3" spans="1:6" ht="15">
      <c r="A3" s="1246" t="s">
        <v>543</v>
      </c>
      <c r="B3" s="1246"/>
      <c r="C3" s="1246"/>
      <c r="D3" s="1246"/>
      <c r="E3" s="1246"/>
      <c r="F3" s="1246"/>
    </row>
    <row r="4" spans="1:6" ht="15">
      <c r="A4" s="592"/>
      <c r="B4" s="592"/>
      <c r="C4" s="592"/>
      <c r="D4" s="592"/>
      <c r="E4" s="592"/>
      <c r="F4" s="592"/>
    </row>
    <row r="5" spans="1:6" ht="15.75" thickBot="1">
      <c r="A5" s="592"/>
      <c r="B5" s="592"/>
      <c r="C5" s="592"/>
      <c r="D5" s="592"/>
      <c r="E5" s="592"/>
      <c r="F5" s="592"/>
    </row>
    <row r="6" spans="1:7" ht="12.75" thickBot="1">
      <c r="A6" s="656" t="s">
        <v>117</v>
      </c>
      <c r="B6" s="387" t="s">
        <v>118</v>
      </c>
      <c r="C6" s="320"/>
      <c r="D6" s="327"/>
      <c r="E6" s="330">
        <v>370058791.33</v>
      </c>
      <c r="F6" s="657">
        <v>0.18769279629207167</v>
      </c>
      <c r="G6" s="343" t="s">
        <v>743</v>
      </c>
    </row>
    <row r="7" spans="4:5" ht="12.75" thickBot="1">
      <c r="D7" s="151"/>
      <c r="E7" s="209"/>
    </row>
    <row r="8" spans="1:7" ht="12.75" thickBot="1">
      <c r="A8" s="319" t="s">
        <v>121</v>
      </c>
      <c r="B8" s="320" t="s">
        <v>544</v>
      </c>
      <c r="C8" s="320"/>
      <c r="D8" s="327">
        <v>85000000</v>
      </c>
      <c r="E8" s="594">
        <v>132000000</v>
      </c>
      <c r="F8" s="217">
        <v>0.0669500352133506</v>
      </c>
      <c r="G8" s="343"/>
    </row>
    <row r="9" spans="2:5" ht="12">
      <c r="B9" s="235" t="s">
        <v>565</v>
      </c>
      <c r="D9" s="151"/>
      <c r="E9" s="151"/>
    </row>
    <row r="10" spans="2:5" ht="12">
      <c r="B10" s="235" t="s">
        <v>677</v>
      </c>
      <c r="D10" s="151"/>
      <c r="E10" s="151"/>
    </row>
    <row r="11" spans="2:5" ht="12">
      <c r="B11" s="235" t="s">
        <v>1161</v>
      </c>
      <c r="C11" s="344">
        <v>61671052537.17</v>
      </c>
      <c r="E11" s="342"/>
    </row>
    <row r="12" spans="2:5" ht="12">
      <c r="B12" s="235" t="s">
        <v>649</v>
      </c>
      <c r="C12" s="345">
        <v>154177631.342925</v>
      </c>
      <c r="E12" s="342"/>
    </row>
    <row r="13" spans="2:5" ht="12">
      <c r="B13" s="235" t="s">
        <v>1162</v>
      </c>
      <c r="C13" s="346">
        <v>59012087.14</v>
      </c>
      <c r="E13" s="342"/>
    </row>
    <row r="14" spans="2:5" ht="12">
      <c r="B14" s="235" t="s">
        <v>650</v>
      </c>
      <c r="C14" s="208">
        <v>95165544.20292501</v>
      </c>
      <c r="E14" s="342"/>
    </row>
    <row r="15" spans="2:5" ht="12">
      <c r="B15" s="235" t="s">
        <v>1164</v>
      </c>
      <c r="C15" s="184">
        <v>24743041.492760506</v>
      </c>
      <c r="E15" s="342"/>
    </row>
    <row r="16" spans="2:5" ht="12">
      <c r="B16" s="235" t="s">
        <v>1163</v>
      </c>
      <c r="C16" s="573">
        <v>26646352.376819007</v>
      </c>
      <c r="E16" s="342"/>
    </row>
    <row r="17" spans="2:5" ht="12">
      <c r="B17" s="347" t="s">
        <v>770</v>
      </c>
      <c r="C17" s="574">
        <v>97068855.0869835</v>
      </c>
      <c r="E17" s="342"/>
    </row>
    <row r="18" spans="4:7" ht="12">
      <c r="D18" s="348"/>
      <c r="E18" s="348"/>
      <c r="G18" s="343"/>
    </row>
    <row r="19" spans="1:7" ht="12">
      <c r="A19" s="210" t="s">
        <v>121</v>
      </c>
      <c r="B19" s="326" t="s">
        <v>544</v>
      </c>
      <c r="C19" s="326"/>
      <c r="D19" s="749">
        <v>47000000</v>
      </c>
      <c r="E19" s="351"/>
      <c r="G19" s="343"/>
    </row>
    <row r="20" spans="2:7" ht="12">
      <c r="B20" s="235" t="s">
        <v>673</v>
      </c>
      <c r="D20" s="151"/>
      <c r="E20" s="151"/>
      <c r="G20" s="343"/>
    </row>
    <row r="21" spans="2:7" ht="12">
      <c r="B21" s="612" t="s">
        <v>674</v>
      </c>
      <c r="D21" s="151"/>
      <c r="E21" s="151"/>
      <c r="G21" s="343"/>
    </row>
    <row r="22" spans="2:7" ht="12.75">
      <c r="B22" s="77" t="s">
        <v>1166</v>
      </c>
      <c r="C22" s="825">
        <v>23395011416</v>
      </c>
      <c r="E22" s="342"/>
      <c r="G22" s="343"/>
    </row>
    <row r="23" spans="2:7" ht="12.75">
      <c r="B23" s="77" t="s">
        <v>1167</v>
      </c>
      <c r="C23" s="826">
        <v>170251760</v>
      </c>
      <c r="E23" s="342"/>
      <c r="G23" s="343"/>
    </row>
    <row r="24" spans="2:7" ht="12.75">
      <c r="B24" s="77" t="s">
        <v>1168</v>
      </c>
      <c r="C24" s="827">
        <v>23224759656</v>
      </c>
      <c r="E24" s="342"/>
      <c r="G24" s="343"/>
    </row>
    <row r="25" spans="2:7" ht="12.75">
      <c r="B25" s="77" t="s">
        <v>1169</v>
      </c>
      <c r="C25" s="83">
        <v>2322475965.6</v>
      </c>
      <c r="E25" s="342"/>
      <c r="G25" s="343"/>
    </row>
    <row r="26" spans="2:7" ht="12.75">
      <c r="B26" s="77" t="s">
        <v>1168</v>
      </c>
      <c r="C26" s="193">
        <v>20902283690.4</v>
      </c>
      <c r="E26" s="342"/>
      <c r="G26" s="343"/>
    </row>
    <row r="27" spans="2:7" ht="12.75">
      <c r="B27" s="828" t="s">
        <v>1170</v>
      </c>
      <c r="C27" s="83">
        <v>52255709.226</v>
      </c>
      <c r="E27" s="342"/>
      <c r="G27" s="343"/>
    </row>
    <row r="28" spans="4:7" ht="12">
      <c r="D28" s="348"/>
      <c r="E28" s="348"/>
      <c r="G28" s="343"/>
    </row>
    <row r="29" spans="2:7" ht="12">
      <c r="B29" s="349"/>
      <c r="C29" s="349"/>
      <c r="D29" s="348"/>
      <c r="E29" s="348"/>
      <c r="G29" s="343"/>
    </row>
    <row r="30" spans="4:7" ht="12.75" thickBot="1">
      <c r="D30" s="348"/>
      <c r="E30" s="348"/>
      <c r="G30" s="343"/>
    </row>
    <row r="31" spans="1:6" ht="12.75" thickBot="1">
      <c r="A31" s="319" t="s">
        <v>586</v>
      </c>
      <c r="B31" s="320" t="s">
        <v>301</v>
      </c>
      <c r="C31" s="320"/>
      <c r="D31" s="327">
        <v>41000000</v>
      </c>
      <c r="E31" s="594">
        <v>79000000</v>
      </c>
      <c r="F31" s="217">
        <v>0.040068581680717405</v>
      </c>
    </row>
    <row r="32" spans="2:5" ht="12">
      <c r="B32" s="235" t="s">
        <v>678</v>
      </c>
      <c r="D32" s="151"/>
      <c r="E32" s="151"/>
    </row>
    <row r="33" spans="2:5" ht="12">
      <c r="B33" s="349" t="s">
        <v>651</v>
      </c>
      <c r="C33" s="349"/>
      <c r="D33" s="151"/>
      <c r="E33" s="151"/>
    </row>
    <row r="34" spans="4:5" ht="12">
      <c r="D34" s="151"/>
      <c r="E34" s="151"/>
    </row>
    <row r="35" spans="1:5" ht="12">
      <c r="A35" s="210" t="s">
        <v>586</v>
      </c>
      <c r="B35" s="326" t="s">
        <v>301</v>
      </c>
      <c r="C35" s="326"/>
      <c r="D35" s="749">
        <v>38000000</v>
      </c>
      <c r="E35" s="351"/>
    </row>
    <row r="36" spans="2:5" ht="12">
      <c r="B36" s="1242" t="s">
        <v>1172</v>
      </c>
      <c r="C36" s="1242"/>
      <c r="D36" s="151"/>
      <c r="E36" s="151"/>
    </row>
    <row r="37" spans="2:5" ht="12">
      <c r="B37" s="1243"/>
      <c r="C37" s="1243"/>
      <c r="D37" s="151"/>
      <c r="E37" s="151"/>
    </row>
    <row r="38" spans="2:5" ht="12.75" thickBot="1">
      <c r="B38" s="230"/>
      <c r="C38" s="230"/>
      <c r="D38" s="151"/>
      <c r="E38" s="151"/>
    </row>
    <row r="39" spans="1:7" ht="12.75" thickBot="1">
      <c r="A39" s="319" t="s">
        <v>590</v>
      </c>
      <c r="B39" s="320" t="s">
        <v>546</v>
      </c>
      <c r="C39" s="320"/>
      <c r="D39" s="327">
        <v>8000000</v>
      </c>
      <c r="E39" s="594">
        <v>13000000</v>
      </c>
      <c r="F39" s="217">
        <v>0.006593564074042105</v>
      </c>
      <c r="G39" s="343"/>
    </row>
    <row r="40" spans="2:5" ht="12">
      <c r="B40" s="235" t="s">
        <v>679</v>
      </c>
      <c r="D40" s="151"/>
      <c r="E40" s="151"/>
    </row>
    <row r="41" spans="2:5" ht="12">
      <c r="B41" s="235" t="s">
        <v>600</v>
      </c>
      <c r="D41" s="151"/>
      <c r="E41" s="151"/>
    </row>
    <row r="42" spans="2:5" ht="12">
      <c r="B42" s="349" t="s">
        <v>1165</v>
      </c>
      <c r="C42" s="349"/>
      <c r="D42" s="151"/>
      <c r="E42" s="151"/>
    </row>
    <row r="43" spans="4:5" ht="12">
      <c r="D43" s="151"/>
      <c r="E43" s="151"/>
    </row>
    <row r="44" spans="1:5" ht="12">
      <c r="A44" s="210" t="s">
        <v>590</v>
      </c>
      <c r="B44" s="326" t="s">
        <v>546</v>
      </c>
      <c r="C44" s="326"/>
      <c r="D44" s="749">
        <v>5000000</v>
      </c>
      <c r="E44" s="351"/>
    </row>
    <row r="45" spans="2:5" ht="12">
      <c r="B45" s="1247" t="s">
        <v>1171</v>
      </c>
      <c r="C45" s="1247"/>
      <c r="D45" s="151"/>
      <c r="E45" s="151"/>
    </row>
    <row r="46" spans="4:5" ht="12.75" thickBot="1">
      <c r="D46" s="151"/>
      <c r="E46" s="151"/>
    </row>
    <row r="47" spans="1:7" ht="12.75" thickBot="1">
      <c r="A47" s="319" t="s">
        <v>196</v>
      </c>
      <c r="B47" s="320" t="s">
        <v>547</v>
      </c>
      <c r="C47" s="320"/>
      <c r="D47" s="327">
        <v>250000</v>
      </c>
      <c r="E47" s="594">
        <v>250000</v>
      </c>
      <c r="F47" s="217">
        <v>0.00012679930911619431</v>
      </c>
      <c r="G47" s="343"/>
    </row>
    <row r="48" spans="2:5" ht="12">
      <c r="B48" s="235" t="s">
        <v>548</v>
      </c>
      <c r="D48" s="151"/>
      <c r="E48" s="151"/>
    </row>
    <row r="49" spans="2:5" ht="12">
      <c r="B49" s="235" t="s">
        <v>601</v>
      </c>
      <c r="D49" s="151"/>
      <c r="E49" s="151"/>
    </row>
    <row r="50" spans="2:5" ht="12">
      <c r="B50" s="235" t="s">
        <v>1173</v>
      </c>
      <c r="D50" s="151"/>
      <c r="E50" s="151"/>
    </row>
    <row r="51" spans="4:5" ht="12.75" thickBot="1">
      <c r="D51" s="151"/>
      <c r="E51" s="151"/>
    </row>
    <row r="52" spans="1:7" ht="12.75" thickBot="1">
      <c r="A52" s="319" t="s">
        <v>206</v>
      </c>
      <c r="B52" s="320" t="s">
        <v>549</v>
      </c>
      <c r="C52" s="320"/>
      <c r="D52" s="823">
        <v>87930055</v>
      </c>
      <c r="E52" s="594">
        <v>126158846.33</v>
      </c>
      <c r="F52" s="217">
        <v>0.06398741821416051</v>
      </c>
      <c r="G52" s="343"/>
    </row>
    <row r="53" spans="2:5" ht="12">
      <c r="B53" s="235" t="s">
        <v>545</v>
      </c>
      <c r="D53" s="151"/>
      <c r="E53" s="151"/>
    </row>
    <row r="54" spans="2:5" ht="12">
      <c r="B54" s="235" t="s">
        <v>652</v>
      </c>
      <c r="D54" s="151"/>
      <c r="E54" s="151"/>
    </row>
    <row r="55" spans="2:5" ht="12">
      <c r="B55" s="235" t="s">
        <v>550</v>
      </c>
      <c r="D55" s="151"/>
      <c r="E55" s="151"/>
    </row>
    <row r="56" spans="2:7" ht="12">
      <c r="B56" s="235" t="s">
        <v>1058</v>
      </c>
      <c r="D56" s="151"/>
      <c r="E56" s="151"/>
      <c r="G56" s="350"/>
    </row>
    <row r="57" spans="2:7" ht="12">
      <c r="B57" s="235" t="s">
        <v>1174</v>
      </c>
      <c r="C57" s="351">
        <v>98632954.74</v>
      </c>
      <c r="D57" s="151"/>
      <c r="E57" s="151"/>
      <c r="G57" s="350"/>
    </row>
    <row r="58" spans="2:7" ht="12">
      <c r="B58" s="235" t="s">
        <v>1175</v>
      </c>
      <c r="C58" s="351">
        <v>-16767602.3058</v>
      </c>
      <c r="D58" s="151"/>
      <c r="E58" s="151"/>
      <c r="G58" s="350"/>
    </row>
    <row r="59" spans="2:7" ht="12">
      <c r="B59" s="235" t="s">
        <v>1176</v>
      </c>
      <c r="C59" s="328">
        <v>15032769.264999999</v>
      </c>
      <c r="D59" s="151"/>
      <c r="E59" s="151"/>
      <c r="G59" s="350"/>
    </row>
    <row r="60" spans="2:7" ht="12">
      <c r="B60" s="352" t="s">
        <v>1177</v>
      </c>
      <c r="C60" s="575">
        <v>96898121.69919999</v>
      </c>
      <c r="D60" s="151"/>
      <c r="E60" s="151"/>
      <c r="G60" s="302"/>
    </row>
    <row r="61" spans="2:7" ht="12">
      <c r="B61" s="232"/>
      <c r="C61" s="325"/>
      <c r="D61" s="151"/>
      <c r="E61" s="151"/>
      <c r="G61" s="302"/>
    </row>
    <row r="62" spans="1:7" ht="12">
      <c r="A62" s="210" t="s">
        <v>206</v>
      </c>
      <c r="B62" s="326" t="s">
        <v>549</v>
      </c>
      <c r="C62" s="326"/>
      <c r="D62" s="749">
        <v>38228791.33</v>
      </c>
      <c r="E62" s="151"/>
      <c r="G62" s="343"/>
    </row>
    <row r="63" spans="2:7" ht="12">
      <c r="B63" s="235" t="s">
        <v>682</v>
      </c>
      <c r="D63" s="151"/>
      <c r="E63" s="151"/>
      <c r="G63" s="302"/>
    </row>
    <row r="64" spans="2:7" ht="12">
      <c r="B64" s="235" t="s">
        <v>680</v>
      </c>
      <c r="D64" s="151"/>
      <c r="E64" s="151"/>
      <c r="G64" s="302"/>
    </row>
    <row r="65" spans="2:7" ht="12.75">
      <c r="B65" s="64" t="s">
        <v>1178</v>
      </c>
      <c r="C65" s="130">
        <v>26484893.6</v>
      </c>
      <c r="D65" s="151"/>
      <c r="E65" s="151"/>
      <c r="G65" s="302"/>
    </row>
    <row r="66" spans="2:7" ht="12.75">
      <c r="B66" s="64" t="s">
        <v>1179</v>
      </c>
      <c r="C66" s="830">
        <v>12420178.16</v>
      </c>
      <c r="D66" s="151"/>
      <c r="E66" s="151"/>
      <c r="G66" s="302"/>
    </row>
    <row r="67" spans="2:7" ht="12.75">
      <c r="B67" s="98" t="s">
        <v>1180</v>
      </c>
      <c r="C67" s="829">
        <v>38905071.760000005</v>
      </c>
      <c r="D67" s="151"/>
      <c r="E67" s="151"/>
      <c r="G67" s="302"/>
    </row>
    <row r="68" spans="2:7" ht="12.75" thickBot="1">
      <c r="B68" s="321"/>
      <c r="C68" s="353"/>
      <c r="D68" s="151"/>
      <c r="E68" s="151"/>
      <c r="G68" s="302"/>
    </row>
    <row r="69" spans="1:7" ht="12.75" thickBot="1">
      <c r="A69" s="319" t="s">
        <v>210</v>
      </c>
      <c r="B69" s="320" t="s">
        <v>211</v>
      </c>
      <c r="C69" s="320"/>
      <c r="D69" s="327">
        <v>6500000</v>
      </c>
      <c r="E69" s="594">
        <v>10699945</v>
      </c>
      <c r="F69" s="217">
        <v>0.005426982534325111</v>
      </c>
      <c r="G69" s="302"/>
    </row>
    <row r="70" spans="2:7" ht="12">
      <c r="B70" s="321" t="s">
        <v>880</v>
      </c>
      <c r="C70" s="351">
        <v>9679300</v>
      </c>
      <c r="D70" s="151"/>
      <c r="E70" s="151"/>
      <c r="G70" s="302"/>
    </row>
    <row r="71" spans="2:7" ht="12">
      <c r="B71" s="235" t="s">
        <v>1181</v>
      </c>
      <c r="C71" s="351">
        <v>-3387755</v>
      </c>
      <c r="D71" s="151"/>
      <c r="E71" s="151"/>
      <c r="G71" s="302"/>
    </row>
    <row r="72" spans="2:7" ht="12">
      <c r="B72" s="235" t="s">
        <v>1176</v>
      </c>
      <c r="C72" s="328">
        <v>2868314.5</v>
      </c>
      <c r="D72" s="151"/>
      <c r="E72" s="151"/>
      <c r="G72" s="302"/>
    </row>
    <row r="73" spans="2:7" ht="12">
      <c r="B73" s="239" t="s">
        <v>1177</v>
      </c>
      <c r="C73" s="325">
        <v>9159859.5</v>
      </c>
      <c r="D73" s="151"/>
      <c r="E73" s="151"/>
      <c r="G73" s="302"/>
    </row>
    <row r="74" spans="2:7" ht="12">
      <c r="B74" s="321"/>
      <c r="C74" s="353"/>
      <c r="D74" s="151"/>
      <c r="E74" s="151"/>
      <c r="G74" s="302"/>
    </row>
    <row r="75" spans="2:7" ht="12">
      <c r="B75" s="1249" t="s">
        <v>787</v>
      </c>
      <c r="C75" s="1249"/>
      <c r="D75" s="151"/>
      <c r="E75" s="151"/>
      <c r="G75" s="302"/>
    </row>
    <row r="76" spans="2:7" ht="12">
      <c r="B76" s="321"/>
      <c r="C76" s="321"/>
      <c r="D76" s="151"/>
      <c r="E76" s="151"/>
      <c r="G76" s="343"/>
    </row>
    <row r="77" spans="1:7" ht="12">
      <c r="A77" s="210" t="s">
        <v>210</v>
      </c>
      <c r="B77" s="326" t="s">
        <v>211</v>
      </c>
      <c r="C77" s="326"/>
      <c r="D77" s="887">
        <v>4199945</v>
      </c>
      <c r="E77" s="151"/>
      <c r="G77" s="343" t="s">
        <v>744</v>
      </c>
    </row>
    <row r="78" spans="2:7" ht="12">
      <c r="B78" s="1247" t="s">
        <v>683</v>
      </c>
      <c r="C78" s="1247"/>
      <c r="D78" s="151"/>
      <c r="E78" s="151"/>
      <c r="G78" s="302"/>
    </row>
    <row r="79" spans="2:7" ht="12">
      <c r="B79" s="235" t="s">
        <v>1182</v>
      </c>
      <c r="C79" s="351">
        <v>1115500</v>
      </c>
      <c r="D79" s="151"/>
      <c r="E79" s="151"/>
      <c r="G79" s="302"/>
    </row>
    <row r="80" spans="2:7" ht="12">
      <c r="B80" s="235" t="s">
        <v>1183</v>
      </c>
      <c r="C80" s="328">
        <v>4015800</v>
      </c>
      <c r="D80" s="151"/>
      <c r="E80" s="151"/>
      <c r="G80" s="302"/>
    </row>
    <row r="81" spans="2:7" ht="12">
      <c r="B81" s="352" t="s">
        <v>1184</v>
      </c>
      <c r="C81" s="325">
        <v>5131300</v>
      </c>
      <c r="D81" s="151"/>
      <c r="E81" s="151"/>
      <c r="G81" s="302"/>
    </row>
    <row r="82" spans="2:7" ht="12.75" thickBot="1">
      <c r="B82" s="321"/>
      <c r="C82" s="353"/>
      <c r="D82" s="151"/>
      <c r="E82" s="151"/>
      <c r="G82" s="302"/>
    </row>
    <row r="83" spans="1:6" ht="12.75" thickBot="1">
      <c r="A83" s="319" t="s">
        <v>214</v>
      </c>
      <c r="B83" s="320" t="s">
        <v>551</v>
      </c>
      <c r="C83" s="320"/>
      <c r="D83" s="327"/>
      <c r="E83" s="594">
        <v>8950000</v>
      </c>
      <c r="F83" s="217">
        <v>0.004539415266359757</v>
      </c>
    </row>
    <row r="84" spans="4:5" ht="12">
      <c r="D84" s="323"/>
      <c r="E84" s="323"/>
    </row>
    <row r="85" spans="2:5" ht="12">
      <c r="B85" s="230" t="s">
        <v>686</v>
      </c>
      <c r="C85" s="335"/>
      <c r="D85" s="323">
        <v>7000000</v>
      </c>
      <c r="E85" s="323"/>
    </row>
    <row r="86" spans="2:5" ht="12">
      <c r="B86" s="334" t="s">
        <v>684</v>
      </c>
      <c r="C86" s="335">
        <v>6000000</v>
      </c>
      <c r="D86" s="323"/>
      <c r="E86" s="323"/>
    </row>
    <row r="87" spans="2:5" ht="12">
      <c r="B87" s="227" t="s">
        <v>1185</v>
      </c>
      <c r="C87" s="354"/>
      <c r="D87" s="151"/>
      <c r="E87" s="151"/>
    </row>
    <row r="88" spans="2:5" ht="12">
      <c r="B88" s="229" t="s">
        <v>571</v>
      </c>
      <c r="C88" s="355"/>
      <c r="D88" s="151"/>
      <c r="E88" s="151"/>
    </row>
    <row r="89" spans="2:5" ht="12">
      <c r="B89" s="231" t="s">
        <v>653</v>
      </c>
      <c r="C89" s="356"/>
      <c r="D89" s="151"/>
      <c r="E89" s="151"/>
    </row>
    <row r="90" spans="4:7" ht="12">
      <c r="D90" s="151"/>
      <c r="E90" s="151"/>
      <c r="F90" s="357"/>
      <c r="G90" s="358"/>
    </row>
    <row r="91" spans="2:7" ht="12">
      <c r="B91" s="334" t="s">
        <v>1036</v>
      </c>
      <c r="C91" s="335">
        <v>1000000</v>
      </c>
      <c r="D91" s="151"/>
      <c r="E91" s="151"/>
      <c r="F91" s="357"/>
      <c r="G91" s="358"/>
    </row>
    <row r="92" spans="2:7" ht="12.75">
      <c r="B92" s="718" t="s">
        <v>1037</v>
      </c>
      <c r="C92" s="719"/>
      <c r="D92" s="151"/>
      <c r="E92" s="151"/>
      <c r="F92" s="357"/>
      <c r="G92" s="358"/>
    </row>
    <row r="93" spans="4:7" ht="12">
      <c r="D93" s="151"/>
      <c r="E93" s="151"/>
      <c r="F93" s="357"/>
      <c r="G93" s="358"/>
    </row>
    <row r="94" spans="4:7" ht="12">
      <c r="D94" s="151"/>
      <c r="E94" s="151"/>
      <c r="F94" s="357"/>
      <c r="G94" s="358"/>
    </row>
    <row r="95" spans="4:7" ht="12">
      <c r="D95" s="151"/>
      <c r="E95" s="151"/>
      <c r="F95" s="357"/>
      <c r="G95" s="358"/>
    </row>
    <row r="96" spans="4:7" ht="12">
      <c r="D96" s="151"/>
      <c r="E96" s="151"/>
      <c r="F96" s="357"/>
      <c r="G96" s="358"/>
    </row>
    <row r="97" spans="2:7" ht="12">
      <c r="B97" s="337" t="s">
        <v>300</v>
      </c>
      <c r="D97" s="151">
        <v>1950000</v>
      </c>
      <c r="E97" s="151"/>
      <c r="F97" s="357"/>
      <c r="G97" s="358"/>
    </row>
    <row r="98" spans="2:7" ht="12">
      <c r="B98" s="337" t="s">
        <v>687</v>
      </c>
      <c r="C98" s="335">
        <v>1500000</v>
      </c>
      <c r="D98" s="151"/>
      <c r="E98" s="151"/>
      <c r="F98" s="357"/>
      <c r="G98" s="358"/>
    </row>
    <row r="99" spans="2:7" ht="12">
      <c r="B99" s="359" t="s">
        <v>881</v>
      </c>
      <c r="C99" s="360">
        <v>120000</v>
      </c>
      <c r="D99" s="151"/>
      <c r="E99" s="151"/>
      <c r="F99" s="357"/>
      <c r="G99" s="358"/>
    </row>
    <row r="100" spans="2:7" ht="12">
      <c r="B100" s="361" t="s">
        <v>1186</v>
      </c>
      <c r="C100" s="362">
        <v>1972659.0947999998</v>
      </c>
      <c r="D100" s="151"/>
      <c r="E100" s="151"/>
      <c r="F100" s="357"/>
      <c r="G100" s="358"/>
    </row>
    <row r="101" spans="2:7" ht="12">
      <c r="B101" s="363" t="s">
        <v>602</v>
      </c>
      <c r="C101" s="146">
        <v>2092659.0947999998</v>
      </c>
      <c r="D101" s="151"/>
      <c r="E101" s="151"/>
      <c r="F101" s="357"/>
      <c r="G101" s="358"/>
    </row>
    <row r="102" spans="2:7" ht="12">
      <c r="B102" s="363" t="s">
        <v>1187</v>
      </c>
      <c r="C102" s="364">
        <v>-669650.9103359999</v>
      </c>
      <c r="D102" s="151"/>
      <c r="E102" s="151"/>
      <c r="F102" s="357"/>
      <c r="G102" s="358"/>
    </row>
    <row r="103" spans="2:7" ht="12">
      <c r="B103" s="229" t="s">
        <v>1176</v>
      </c>
      <c r="C103" s="364">
        <v>217512.84100000001</v>
      </c>
      <c r="D103" s="151"/>
      <c r="E103" s="151"/>
      <c r="F103" s="357"/>
      <c r="G103" s="358"/>
    </row>
    <row r="104" spans="2:7" ht="12">
      <c r="B104" s="365" t="s">
        <v>603</v>
      </c>
      <c r="C104" s="316">
        <v>1640521.025464</v>
      </c>
      <c r="D104" s="151"/>
      <c r="E104" s="151"/>
      <c r="F104" s="357"/>
      <c r="G104" s="358"/>
    </row>
    <row r="105" spans="4:7" ht="12">
      <c r="D105" s="151"/>
      <c r="E105" s="151"/>
      <c r="F105" s="357"/>
      <c r="G105" s="358"/>
    </row>
    <row r="106" spans="2:7" ht="12">
      <c r="B106" s="337" t="s">
        <v>688</v>
      </c>
      <c r="C106" s="335">
        <v>450000</v>
      </c>
      <c r="D106" s="323"/>
      <c r="E106" s="323"/>
      <c r="F106" s="357"/>
      <c r="G106" s="343"/>
    </row>
    <row r="107" spans="2:6" ht="12">
      <c r="B107" s="613" t="s">
        <v>685</v>
      </c>
      <c r="C107" s="614"/>
      <c r="D107" s="366"/>
      <c r="E107" s="366"/>
      <c r="F107" s="367"/>
    </row>
    <row r="108" spans="2:6" ht="12.75" thickBot="1">
      <c r="B108" s="230"/>
      <c r="C108" s="351"/>
      <c r="D108" s="366"/>
      <c r="E108" s="366"/>
      <c r="F108" s="367"/>
    </row>
    <row r="109" spans="1:7" ht="12.75" thickBot="1">
      <c r="A109" s="656" t="s">
        <v>220</v>
      </c>
      <c r="B109" s="387" t="s">
        <v>221</v>
      </c>
      <c r="C109" s="320"/>
      <c r="D109" s="327"/>
      <c r="E109" s="330">
        <v>430869526.4846027</v>
      </c>
      <c r="F109" s="657">
        <v>0.21853583310987765</v>
      </c>
      <c r="G109" s="343"/>
    </row>
    <row r="110" spans="4:6" ht="12.75" thickBot="1">
      <c r="D110" s="368"/>
      <c r="E110" s="132"/>
      <c r="F110" s="132"/>
    </row>
    <row r="111" spans="1:7" ht="12.75" thickBot="1">
      <c r="A111" s="319" t="s">
        <v>226</v>
      </c>
      <c r="B111" s="320" t="s">
        <v>552</v>
      </c>
      <c r="C111" s="320"/>
      <c r="D111" s="327">
        <v>91743063.98460267</v>
      </c>
      <c r="E111" s="594">
        <v>91743063.98460267</v>
      </c>
      <c r="F111" s="217">
        <v>0.046531828517801715</v>
      </c>
      <c r="G111" s="343"/>
    </row>
    <row r="112" spans="2:5" ht="12">
      <c r="B112" s="235" t="s">
        <v>654</v>
      </c>
      <c r="D112" s="151"/>
      <c r="E112" s="151"/>
    </row>
    <row r="113" spans="2:5" ht="12">
      <c r="B113" s="235" t="s">
        <v>655</v>
      </c>
      <c r="D113" s="151"/>
      <c r="E113" s="151"/>
    </row>
    <row r="114" spans="2:5" ht="12">
      <c r="B114" s="235" t="s">
        <v>643</v>
      </c>
      <c r="D114" s="151"/>
      <c r="E114" s="151"/>
    </row>
    <row r="115" spans="2:7" ht="12">
      <c r="B115" s="235" t="s">
        <v>1059</v>
      </c>
      <c r="C115" s="351">
        <v>108030482.48460266</v>
      </c>
      <c r="D115" s="151"/>
      <c r="E115" s="151"/>
      <c r="G115" s="369"/>
    </row>
    <row r="116" spans="2:7" ht="12">
      <c r="B116" s="235" t="s">
        <v>1188</v>
      </c>
      <c r="C116" s="351">
        <v>16204572.372690398</v>
      </c>
      <c r="D116" s="151"/>
      <c r="E116" s="151"/>
      <c r="G116" s="369"/>
    </row>
    <row r="117" spans="2:5" ht="12">
      <c r="B117" s="576" t="s">
        <v>1176</v>
      </c>
      <c r="C117" s="328">
        <v>11562668.700000001</v>
      </c>
      <c r="D117" s="151"/>
      <c r="E117" s="151"/>
    </row>
    <row r="118" spans="2:5" ht="12">
      <c r="B118" s="232" t="s">
        <v>1189</v>
      </c>
      <c r="C118" s="325">
        <v>103388578.81191227</v>
      </c>
      <c r="D118" s="151"/>
      <c r="E118" s="151"/>
    </row>
    <row r="119" spans="2:7" ht="12.75" thickBot="1">
      <c r="B119" s="475" t="s">
        <v>676</v>
      </c>
      <c r="D119" s="151"/>
      <c r="E119" s="151"/>
      <c r="G119" s="343"/>
    </row>
    <row r="120" spans="1:7" ht="12.75" thickBot="1">
      <c r="A120" s="319" t="s">
        <v>228</v>
      </c>
      <c r="B120" s="320" t="s">
        <v>297</v>
      </c>
      <c r="C120" s="320"/>
      <c r="D120" s="327">
        <v>500000</v>
      </c>
      <c r="E120" s="594">
        <v>500000</v>
      </c>
      <c r="F120" s="217">
        <v>0.00025359861823238863</v>
      </c>
      <c r="G120" s="343"/>
    </row>
    <row r="121" spans="2:5" ht="12">
      <c r="B121" s="235" t="s">
        <v>298</v>
      </c>
      <c r="D121" s="151"/>
      <c r="E121" s="151"/>
    </row>
    <row r="122" spans="2:5" ht="12">
      <c r="B122" s="235" t="s">
        <v>665</v>
      </c>
      <c r="D122" s="151"/>
      <c r="E122" s="151"/>
    </row>
    <row r="123" spans="2:5" ht="12">
      <c r="B123" s="235" t="s">
        <v>666</v>
      </c>
      <c r="D123" s="151"/>
      <c r="E123" s="151"/>
    </row>
    <row r="124" spans="2:5" ht="12">
      <c r="B124" s="239" t="s">
        <v>1190</v>
      </c>
      <c r="D124" s="151"/>
      <c r="E124" s="151"/>
    </row>
    <row r="125" spans="4:6" ht="12.75" thickBot="1">
      <c r="D125" s="368"/>
      <c r="E125" s="132"/>
      <c r="F125" s="132"/>
    </row>
    <row r="126" spans="1:7" ht="12.75" thickBot="1">
      <c r="A126" s="319" t="s">
        <v>234</v>
      </c>
      <c r="B126" s="320" t="s">
        <v>235</v>
      </c>
      <c r="C126" s="320"/>
      <c r="D126" s="327"/>
      <c r="E126" s="594">
        <v>4566000</v>
      </c>
      <c r="F126" s="217">
        <v>0.0023158625816981733</v>
      </c>
      <c r="G126" s="343"/>
    </row>
    <row r="127" spans="1:7" ht="12">
      <c r="A127" s="230"/>
      <c r="B127" s="230"/>
      <c r="C127" s="230"/>
      <c r="D127" s="132"/>
      <c r="E127" s="132"/>
      <c r="G127" s="343"/>
    </row>
    <row r="128" spans="2:5" ht="12">
      <c r="B128" s="235" t="s">
        <v>1102</v>
      </c>
      <c r="D128" s="151">
        <v>2000000</v>
      </c>
      <c r="E128" s="151"/>
    </row>
    <row r="129" spans="1:5" ht="12">
      <c r="A129" s="370"/>
      <c r="B129" s="727" t="s">
        <v>1191</v>
      </c>
      <c r="C129" s="372"/>
      <c r="D129" s="373"/>
      <c r="E129" s="373"/>
    </row>
    <row r="130" spans="1:5" ht="12">
      <c r="A130" s="374"/>
      <c r="B130" s="831" t="s">
        <v>1192</v>
      </c>
      <c r="C130" s="376"/>
      <c r="D130" s="339"/>
      <c r="E130" s="339"/>
    </row>
    <row r="131" spans="1:5" ht="12">
      <c r="A131" s="374"/>
      <c r="B131" s="377"/>
      <c r="C131" s="339"/>
      <c r="D131" s="339"/>
      <c r="E131" s="339"/>
    </row>
    <row r="132" spans="1:5" ht="12">
      <c r="A132" s="230"/>
      <c r="B132" s="230" t="s">
        <v>689</v>
      </c>
      <c r="C132" s="230"/>
      <c r="D132" s="132">
        <v>2566000</v>
      </c>
      <c r="E132" s="339"/>
    </row>
    <row r="133" spans="1:5" ht="12">
      <c r="A133" s="370"/>
      <c r="B133" s="371"/>
      <c r="C133" s="372" t="s">
        <v>299</v>
      </c>
      <c r="D133" s="373"/>
      <c r="E133" s="339"/>
    </row>
    <row r="134" spans="1:5" ht="12">
      <c r="A134" s="374"/>
      <c r="B134" s="615" t="s">
        <v>810</v>
      </c>
      <c r="C134" s="339">
        <v>1080000</v>
      </c>
      <c r="D134" s="339"/>
      <c r="E134" s="339"/>
    </row>
    <row r="135" spans="1:5" ht="12">
      <c r="A135" s="374"/>
      <c r="B135" s="615" t="s">
        <v>811</v>
      </c>
      <c r="C135" s="339">
        <v>1080000</v>
      </c>
      <c r="D135" s="339"/>
      <c r="E135" s="339"/>
    </row>
    <row r="136" spans="1:5" ht="12">
      <c r="A136" s="374"/>
      <c r="B136" s="375" t="s">
        <v>812</v>
      </c>
      <c r="C136" s="376">
        <v>960000</v>
      </c>
      <c r="D136" s="339"/>
      <c r="E136" s="339"/>
    </row>
    <row r="137" spans="1:5" ht="12">
      <c r="A137" s="374"/>
      <c r="B137" s="616" t="s">
        <v>1038</v>
      </c>
      <c r="C137" s="339"/>
      <c r="D137" s="339"/>
      <c r="E137" s="339"/>
    </row>
    <row r="138" spans="1:5" ht="12.75" thickBot="1">
      <c r="A138" s="374"/>
      <c r="B138" s="377"/>
      <c r="C138" s="339"/>
      <c r="D138" s="339"/>
      <c r="E138" s="339"/>
    </row>
    <row r="139" spans="1:6" ht="12.75" thickBot="1">
      <c r="A139" s="319" t="s">
        <v>239</v>
      </c>
      <c r="B139" s="320" t="s">
        <v>553</v>
      </c>
      <c r="C139" s="320"/>
      <c r="D139" s="327">
        <v>16287418.499999993</v>
      </c>
      <c r="E139" s="594">
        <v>16287418.499999993</v>
      </c>
      <c r="F139" s="217">
        <v>0.008260933652345284</v>
      </c>
    </row>
    <row r="140" spans="2:5" ht="12">
      <c r="B140" s="235" t="s">
        <v>788</v>
      </c>
      <c r="D140" s="151"/>
      <c r="E140" s="151"/>
    </row>
    <row r="141" spans="2:5" ht="12">
      <c r="B141" s="235" t="s">
        <v>789</v>
      </c>
      <c r="D141" s="151"/>
      <c r="E141" s="151"/>
    </row>
    <row r="142" spans="2:5" ht="12">
      <c r="B142" s="235" t="s">
        <v>637</v>
      </c>
      <c r="C142" s="728"/>
      <c r="D142" s="151"/>
      <c r="E142" s="151"/>
    </row>
    <row r="143" spans="2:5" ht="18" customHeight="1">
      <c r="B143" s="729" t="s">
        <v>1193</v>
      </c>
      <c r="C143" s="728">
        <v>14914619</v>
      </c>
      <c r="D143" s="151"/>
      <c r="E143" s="151"/>
    </row>
    <row r="144" spans="2:5" ht="18" customHeight="1">
      <c r="B144" s="729" t="s">
        <v>1060</v>
      </c>
      <c r="C144" s="578">
        <v>1372800</v>
      </c>
      <c r="D144" s="151"/>
      <c r="E144" s="151"/>
    </row>
    <row r="145" spans="2:5" ht="18" customHeight="1">
      <c r="B145" s="239" t="s">
        <v>1177</v>
      </c>
      <c r="C145" s="577">
        <v>16287419</v>
      </c>
      <c r="D145" s="151"/>
      <c r="E145" s="151"/>
    </row>
    <row r="146" spans="4:7" ht="22.5" customHeight="1" thickBot="1">
      <c r="D146" s="151"/>
      <c r="E146" s="151"/>
      <c r="G146" s="343"/>
    </row>
    <row r="147" spans="1:7" ht="20.25" customHeight="1" thickBot="1">
      <c r="A147" s="319" t="s">
        <v>243</v>
      </c>
      <c r="B147" s="378" t="s">
        <v>554</v>
      </c>
      <c r="C147" s="379"/>
      <c r="D147" s="132"/>
      <c r="E147" s="132"/>
      <c r="G147" s="343" t="s">
        <v>745</v>
      </c>
    </row>
    <row r="148" spans="1:5" ht="18.75" customHeight="1" thickBot="1">
      <c r="A148" s="230"/>
      <c r="B148" s="230"/>
      <c r="C148" s="230"/>
      <c r="D148" s="132"/>
      <c r="E148" s="132"/>
    </row>
    <row r="149" spans="1:6" ht="18.75" customHeight="1" thickBot="1">
      <c r="A149" s="319" t="s">
        <v>245</v>
      </c>
      <c r="B149" s="320" t="s">
        <v>246</v>
      </c>
      <c r="C149" s="320"/>
      <c r="D149" s="327"/>
      <c r="E149" s="594">
        <v>141627000</v>
      </c>
      <c r="F149" s="217">
        <v>0.07183282300879701</v>
      </c>
    </row>
    <row r="150" spans="1:5" ht="21" customHeight="1">
      <c r="A150" s="340" t="s">
        <v>690</v>
      </c>
      <c r="B150" s="322"/>
      <c r="C150" s="322"/>
      <c r="D150" s="328">
        <v>100000000</v>
      </c>
      <c r="E150" s="328"/>
    </row>
    <row r="151" spans="1:5" ht="12">
      <c r="A151" s="230"/>
      <c r="B151" s="230" t="s">
        <v>565</v>
      </c>
      <c r="C151" s="230"/>
      <c r="D151" s="132"/>
      <c r="E151" s="132"/>
    </row>
    <row r="152" spans="1:5" ht="12">
      <c r="A152" s="230"/>
      <c r="B152" s="230" t="s">
        <v>656</v>
      </c>
      <c r="C152" s="230"/>
      <c r="D152" s="132"/>
      <c r="E152" s="132"/>
    </row>
    <row r="153" spans="1:5" ht="12">
      <c r="A153" s="230"/>
      <c r="B153" s="230" t="s">
        <v>555</v>
      </c>
      <c r="C153" s="230"/>
      <c r="D153" s="132"/>
      <c r="E153" s="132"/>
    </row>
    <row r="154" spans="1:5" ht="12">
      <c r="A154" s="230"/>
      <c r="B154" s="230" t="s">
        <v>1061</v>
      </c>
      <c r="C154" s="230"/>
      <c r="D154" s="132"/>
      <c r="E154" s="132"/>
    </row>
    <row r="155" spans="1:5" ht="12">
      <c r="A155" s="230"/>
      <c r="B155" s="230" t="s">
        <v>1194</v>
      </c>
      <c r="C155" s="132">
        <v>104812224</v>
      </c>
      <c r="D155" s="132"/>
      <c r="E155" s="132"/>
    </row>
    <row r="156" spans="1:5" ht="12">
      <c r="A156" s="230"/>
      <c r="B156" s="235" t="s">
        <v>1188</v>
      </c>
      <c r="C156" s="132">
        <v>41924889.6</v>
      </c>
      <c r="D156" s="132"/>
      <c r="E156" s="132"/>
    </row>
    <row r="157" spans="1:5" ht="12">
      <c r="A157" s="230"/>
      <c r="B157" s="576" t="s">
        <v>1176</v>
      </c>
      <c r="C157" s="223">
        <v>45952486.40620001</v>
      </c>
      <c r="D157" s="132"/>
      <c r="E157" s="132"/>
    </row>
    <row r="158" spans="1:5" ht="12">
      <c r="A158" s="230"/>
      <c r="B158" s="239" t="s">
        <v>1177</v>
      </c>
      <c r="C158" s="380">
        <v>108839820.8062</v>
      </c>
      <c r="D158" s="132"/>
      <c r="E158" s="132"/>
    </row>
    <row r="159" spans="1:5" ht="12">
      <c r="A159" s="230"/>
      <c r="B159" s="230"/>
      <c r="C159" s="230"/>
      <c r="D159" s="132"/>
      <c r="E159" s="132"/>
    </row>
    <row r="160" spans="1:5" ht="18" customHeight="1">
      <c r="A160" s="239" t="s">
        <v>691</v>
      </c>
      <c r="B160" s="322"/>
      <c r="C160" s="322"/>
      <c r="D160" s="328">
        <v>41627000</v>
      </c>
      <c r="E160" s="132"/>
    </row>
    <row r="161" spans="1:7" ht="12.75">
      <c r="A161" s="230"/>
      <c r="B161" s="64" t="s">
        <v>1197</v>
      </c>
      <c r="C161" s="132">
        <v>40320000</v>
      </c>
      <c r="D161" s="132"/>
      <c r="E161" s="132"/>
      <c r="G161" s="64"/>
    </row>
    <row r="162" spans="1:7" ht="12.75">
      <c r="A162" s="230"/>
      <c r="B162" s="64" t="s">
        <v>1198</v>
      </c>
      <c r="C162" s="132">
        <v>5292000</v>
      </c>
      <c r="D162" s="132"/>
      <c r="E162" s="132"/>
      <c r="G162" s="64"/>
    </row>
    <row r="163" spans="1:7" ht="12.75">
      <c r="A163" s="230"/>
      <c r="B163" s="64" t="s">
        <v>1199</v>
      </c>
      <c r="C163" s="223">
        <v>420000</v>
      </c>
      <c r="D163" s="132"/>
      <c r="E163" s="132"/>
      <c r="G163" s="64"/>
    </row>
    <row r="164" spans="1:7" ht="12.75">
      <c r="A164" s="230"/>
      <c r="B164" s="64" t="s">
        <v>299</v>
      </c>
      <c r="C164" s="132">
        <v>46032000</v>
      </c>
      <c r="D164" s="132"/>
      <c r="E164" s="132"/>
      <c r="G164" s="64"/>
    </row>
    <row r="165" spans="1:7" ht="12.75">
      <c r="A165" s="230"/>
      <c r="B165" s="64" t="s">
        <v>1196</v>
      </c>
      <c r="C165" s="223">
        <v>4603200</v>
      </c>
      <c r="D165" s="132"/>
      <c r="E165" s="132"/>
      <c r="G165" s="64"/>
    </row>
    <row r="166" spans="1:7" ht="12.75">
      <c r="A166" s="230"/>
      <c r="B166" s="352" t="s">
        <v>1200</v>
      </c>
      <c r="C166" s="380">
        <v>41428800</v>
      </c>
      <c r="D166" s="132"/>
      <c r="E166" s="132"/>
      <c r="G166" s="64"/>
    </row>
    <row r="167" spans="1:5" ht="12.75" thickBot="1">
      <c r="A167" s="230"/>
      <c r="B167" s="230"/>
      <c r="C167" s="230"/>
      <c r="D167" s="132"/>
      <c r="E167" s="132"/>
    </row>
    <row r="168" spans="1:6" ht="18" customHeight="1" thickBot="1">
      <c r="A168" s="319" t="s">
        <v>247</v>
      </c>
      <c r="B168" s="320" t="s">
        <v>248</v>
      </c>
      <c r="C168" s="320"/>
      <c r="D168" s="327"/>
      <c r="E168" s="594">
        <v>43500000</v>
      </c>
      <c r="F168" s="217">
        <v>0.022063079786217812</v>
      </c>
    </row>
    <row r="169" spans="1:7" ht="12.75">
      <c r="A169" s="627" t="s">
        <v>849</v>
      </c>
      <c r="B169" s="626"/>
      <c r="C169" s="322"/>
      <c r="D169" s="885">
        <v>37285714</v>
      </c>
      <c r="E169" s="328"/>
      <c r="G169" s="302"/>
    </row>
    <row r="170" spans="1:7" ht="12">
      <c r="A170" s="230"/>
      <c r="B170" s="230" t="s">
        <v>565</v>
      </c>
      <c r="C170" s="230"/>
      <c r="D170" s="132"/>
      <c r="E170" s="132"/>
      <c r="G170" s="302"/>
    </row>
    <row r="171" spans="1:7" ht="12">
      <c r="A171" s="230"/>
      <c r="B171" s="230" t="s">
        <v>644</v>
      </c>
      <c r="C171" s="230"/>
      <c r="D171" s="132"/>
      <c r="E171" s="132"/>
      <c r="G171" s="302"/>
    </row>
    <row r="172" spans="1:7" ht="12">
      <c r="A172" s="230"/>
      <c r="B172" s="230" t="s">
        <v>555</v>
      </c>
      <c r="C172" s="230"/>
      <c r="D172" s="132"/>
      <c r="E172" s="132"/>
      <c r="G172" s="302"/>
    </row>
    <row r="173" spans="1:7" ht="12">
      <c r="A173" s="230"/>
      <c r="B173" s="230" t="s">
        <v>1203</v>
      </c>
      <c r="C173" s="230"/>
      <c r="D173" s="132"/>
      <c r="E173" s="132"/>
      <c r="G173" s="302"/>
    </row>
    <row r="174" spans="1:7" ht="12">
      <c r="A174" s="230"/>
      <c r="B174" s="230" t="s">
        <v>1204</v>
      </c>
      <c r="C174" s="230"/>
      <c r="D174" s="132"/>
      <c r="E174" s="132"/>
      <c r="G174" s="302"/>
    </row>
    <row r="175" spans="1:7" ht="12">
      <c r="A175" s="230"/>
      <c r="B175" s="230" t="s">
        <v>1201</v>
      </c>
      <c r="C175" s="132">
        <v>47183666.4</v>
      </c>
      <c r="D175" s="132"/>
      <c r="E175" s="132"/>
      <c r="G175" s="302"/>
    </row>
    <row r="176" spans="1:7" ht="12">
      <c r="A176" s="230"/>
      <c r="B176" s="235" t="s">
        <v>1175</v>
      </c>
      <c r="C176" s="132">
        <v>11795916.6</v>
      </c>
      <c r="D176" s="132"/>
      <c r="E176" s="132"/>
      <c r="G176" s="381"/>
    </row>
    <row r="177" spans="1:7" ht="12">
      <c r="A177" s="230"/>
      <c r="B177" s="235" t="s">
        <v>1176</v>
      </c>
      <c r="C177" s="223">
        <v>12154420.200000001</v>
      </c>
      <c r="D177" s="132"/>
      <c r="E177" s="132"/>
      <c r="G177" s="302"/>
    </row>
    <row r="178" spans="1:7" ht="12">
      <c r="A178" s="230"/>
      <c r="B178" s="352" t="s">
        <v>1202</v>
      </c>
      <c r="C178" s="380">
        <v>47542170</v>
      </c>
      <c r="D178" s="132"/>
      <c r="E178" s="132"/>
      <c r="G178" s="381"/>
    </row>
    <row r="179" spans="1:7" ht="12">
      <c r="A179" s="230"/>
      <c r="B179" s="232"/>
      <c r="C179" s="136"/>
      <c r="D179" s="132"/>
      <c r="E179" s="132"/>
      <c r="G179" s="381"/>
    </row>
    <row r="180" spans="1:7" ht="12.75">
      <c r="A180" s="627" t="s">
        <v>850</v>
      </c>
      <c r="B180" s="626"/>
      <c r="C180" s="322"/>
      <c r="D180" s="885">
        <v>6214286</v>
      </c>
      <c r="E180" s="132"/>
      <c r="G180" s="381"/>
    </row>
    <row r="181" spans="1:7" ht="12.75">
      <c r="A181" s="230"/>
      <c r="B181" s="1240" t="s">
        <v>813</v>
      </c>
      <c r="C181" s="1240"/>
      <c r="D181" s="132"/>
      <c r="E181" s="132"/>
      <c r="G181" s="381"/>
    </row>
    <row r="182" spans="1:7" ht="12.75">
      <c r="A182" s="230"/>
      <c r="B182" s="1240" t="s">
        <v>814</v>
      </c>
      <c r="C182" s="1240"/>
      <c r="D182" s="132"/>
      <c r="E182" s="132"/>
      <c r="G182" s="381"/>
    </row>
    <row r="183" spans="1:7" ht="12.75">
      <c r="A183" s="230"/>
      <c r="B183" s="1240"/>
      <c r="C183" s="1240"/>
      <c r="D183" s="132"/>
      <c r="E183" s="132"/>
      <c r="G183" s="381"/>
    </row>
    <row r="184" spans="1:7" ht="12.75">
      <c r="A184" s="230"/>
      <c r="B184" s="824" t="s">
        <v>815</v>
      </c>
      <c r="C184" s="824">
        <v>4825</v>
      </c>
      <c r="D184" s="132"/>
      <c r="E184" s="132"/>
      <c r="G184" s="381"/>
    </row>
    <row r="185" spans="1:7" ht="12.75">
      <c r="A185" s="230"/>
      <c r="B185" s="64" t="s">
        <v>816</v>
      </c>
      <c r="C185" s="617">
        <v>4825</v>
      </c>
      <c r="D185" s="132"/>
      <c r="E185" s="132"/>
      <c r="G185" s="381"/>
    </row>
    <row r="186" spans="1:7" ht="12.75">
      <c r="A186" s="230"/>
      <c r="B186" s="98" t="s">
        <v>817</v>
      </c>
      <c r="C186" s="62">
        <v>150</v>
      </c>
      <c r="D186" s="132"/>
      <c r="E186" s="132"/>
      <c r="G186" s="381"/>
    </row>
    <row r="187" spans="1:7" ht="12.75">
      <c r="A187" s="230"/>
      <c r="B187" s="64" t="s">
        <v>299</v>
      </c>
      <c r="C187" s="617">
        <v>8685000</v>
      </c>
      <c r="D187" s="132"/>
      <c r="E187" s="132"/>
      <c r="G187" s="381"/>
    </row>
    <row r="188" spans="1:7" ht="12.75">
      <c r="A188" s="230"/>
      <c r="B188" s="64" t="s">
        <v>1195</v>
      </c>
      <c r="C188" s="617">
        <v>868500</v>
      </c>
      <c r="D188" s="132"/>
      <c r="E188" s="132"/>
      <c r="G188" s="381"/>
    </row>
    <row r="189" spans="1:7" ht="12.75">
      <c r="A189" s="230"/>
      <c r="B189" s="99" t="s">
        <v>1205</v>
      </c>
      <c r="C189" s="100">
        <v>7816500</v>
      </c>
      <c r="D189" s="132"/>
      <c r="E189" s="132"/>
      <c r="G189" s="381"/>
    </row>
    <row r="190" spans="1:7" ht="12.75" thickBot="1">
      <c r="A190" s="230"/>
      <c r="B190" s="232"/>
      <c r="C190" s="136"/>
      <c r="D190" s="132"/>
      <c r="E190" s="132"/>
      <c r="G190" s="381"/>
    </row>
    <row r="191" spans="1:7" ht="21" customHeight="1" thickBot="1">
      <c r="A191" s="319" t="s">
        <v>241</v>
      </c>
      <c r="B191" s="320" t="s">
        <v>242</v>
      </c>
      <c r="C191" s="320"/>
      <c r="D191" s="327">
        <v>22000000</v>
      </c>
      <c r="E191" s="594">
        <v>22000000</v>
      </c>
      <c r="F191" s="217">
        <v>0.011158339202225101</v>
      </c>
      <c r="G191" s="343"/>
    </row>
    <row r="192" spans="1:7" ht="12">
      <c r="A192" s="230"/>
      <c r="B192" s="230" t="s">
        <v>565</v>
      </c>
      <c r="C192" s="230"/>
      <c r="D192" s="132"/>
      <c r="E192" s="132"/>
      <c r="G192" s="382"/>
    </row>
    <row r="193" spans="1:7" ht="12">
      <c r="A193" s="230"/>
      <c r="B193" s="230" t="s">
        <v>604</v>
      </c>
      <c r="C193" s="230"/>
      <c r="D193" s="132"/>
      <c r="E193" s="132"/>
      <c r="G193" s="382"/>
    </row>
    <row r="194" spans="1:7" ht="12">
      <c r="A194" s="230"/>
      <c r="B194" s="230" t="s">
        <v>605</v>
      </c>
      <c r="C194" s="230"/>
      <c r="D194" s="132"/>
      <c r="E194" s="132"/>
      <c r="G194" s="382"/>
    </row>
    <row r="195" spans="1:7" ht="12">
      <c r="A195" s="230"/>
      <c r="B195" s="230" t="s">
        <v>1206</v>
      </c>
      <c r="C195" s="230"/>
      <c r="D195" s="132"/>
      <c r="E195" s="132"/>
      <c r="G195" s="382"/>
    </row>
    <row r="196" spans="1:7" ht="12">
      <c r="A196" s="230"/>
      <c r="B196" s="340" t="s">
        <v>645</v>
      </c>
      <c r="C196" s="340"/>
      <c r="D196" s="132"/>
      <c r="E196" s="132"/>
      <c r="G196" s="350"/>
    </row>
    <row r="197" spans="1:7" ht="12">
      <c r="A197" s="230"/>
      <c r="B197" s="230" t="s">
        <v>1207</v>
      </c>
      <c r="C197" s="351"/>
      <c r="D197" s="132"/>
      <c r="E197" s="132"/>
      <c r="G197" s="350"/>
    </row>
    <row r="198" spans="1:7" ht="12">
      <c r="A198" s="230"/>
      <c r="B198" s="230" t="s">
        <v>667</v>
      </c>
      <c r="C198" s="351">
        <v>23222100</v>
      </c>
      <c r="D198" s="132"/>
      <c r="E198" s="132"/>
      <c r="G198" s="382"/>
    </row>
    <row r="199" spans="1:7" ht="12">
      <c r="A199" s="230"/>
      <c r="B199" s="235" t="s">
        <v>1188</v>
      </c>
      <c r="C199" s="132">
        <v>-4644420</v>
      </c>
      <c r="D199" s="132"/>
      <c r="E199" s="132"/>
      <c r="G199" s="382"/>
    </row>
    <row r="200" spans="1:7" ht="12">
      <c r="A200" s="230"/>
      <c r="B200" s="576" t="s">
        <v>1176</v>
      </c>
      <c r="C200" s="223">
        <v>6222076.65</v>
      </c>
      <c r="D200" s="132"/>
      <c r="E200" s="132"/>
      <c r="G200" s="382"/>
    </row>
    <row r="201" spans="1:7" ht="12">
      <c r="A201" s="230"/>
      <c r="B201" s="232" t="s">
        <v>1208</v>
      </c>
      <c r="C201" s="136">
        <v>24799756.65</v>
      </c>
      <c r="D201" s="132"/>
      <c r="E201" s="132"/>
      <c r="G201" s="382"/>
    </row>
    <row r="202" spans="1:7" ht="12.75" thickBot="1">
      <c r="A202" s="239"/>
      <c r="B202" s="239"/>
      <c r="C202" s="136"/>
      <c r="D202" s="132"/>
      <c r="E202" s="132"/>
      <c r="G202" s="382"/>
    </row>
    <row r="203" spans="1:7" ht="21.75" customHeight="1" thickBot="1">
      <c r="A203" s="319" t="s">
        <v>251</v>
      </c>
      <c r="B203" s="320" t="s">
        <v>252</v>
      </c>
      <c r="C203" s="320"/>
      <c r="D203" s="327">
        <v>17700000</v>
      </c>
      <c r="E203" s="594">
        <v>17700000</v>
      </c>
      <c r="F203" s="217">
        <v>0.008977391085426558</v>
      </c>
      <c r="G203" s="343"/>
    </row>
    <row r="204" spans="2:7" ht="15" customHeight="1">
      <c r="B204" s="230" t="s">
        <v>565</v>
      </c>
      <c r="D204" s="151"/>
      <c r="E204" s="151"/>
      <c r="G204" s="382"/>
    </row>
    <row r="205" spans="2:7" ht="15" customHeight="1">
      <c r="B205" s="230" t="s">
        <v>604</v>
      </c>
      <c r="D205" s="151"/>
      <c r="E205" s="151"/>
      <c r="G205" s="382"/>
    </row>
    <row r="206" spans="2:7" ht="15" customHeight="1">
      <c r="B206" s="230" t="s">
        <v>605</v>
      </c>
      <c r="D206" s="151"/>
      <c r="E206" s="151"/>
      <c r="G206" s="382"/>
    </row>
    <row r="207" spans="2:7" ht="15" customHeight="1">
      <c r="B207" s="230" t="s">
        <v>1206</v>
      </c>
      <c r="D207" s="151"/>
      <c r="E207" s="151"/>
      <c r="G207" s="382"/>
    </row>
    <row r="208" spans="1:7" ht="15" customHeight="1">
      <c r="A208" s="239"/>
      <c r="B208" s="132" t="s">
        <v>1209</v>
      </c>
      <c r="C208" s="132">
        <v>19375512</v>
      </c>
      <c r="E208" s="342"/>
      <c r="G208" s="382"/>
    </row>
    <row r="209" spans="1:7" ht="15" customHeight="1">
      <c r="A209" s="239"/>
      <c r="B209" s="235" t="s">
        <v>1188</v>
      </c>
      <c r="C209" s="132">
        <v>-4843878</v>
      </c>
      <c r="E209" s="342"/>
      <c r="G209" s="382"/>
    </row>
    <row r="210" spans="1:7" ht="15" customHeight="1">
      <c r="A210" s="239"/>
      <c r="B210" s="576" t="s">
        <v>1176</v>
      </c>
      <c r="C210" s="223">
        <v>6518672.5</v>
      </c>
      <c r="D210" s="132"/>
      <c r="E210" s="132"/>
      <c r="G210" s="382"/>
    </row>
    <row r="211" spans="1:7" ht="15" customHeight="1">
      <c r="A211" s="239"/>
      <c r="B211" s="232" t="s">
        <v>1208</v>
      </c>
      <c r="C211" s="136">
        <v>21050306.5</v>
      </c>
      <c r="D211" s="132"/>
      <c r="E211" s="132"/>
      <c r="G211" s="382"/>
    </row>
    <row r="212" spans="1:7" ht="12.75" thickBot="1">
      <c r="A212" s="239"/>
      <c r="B212" s="232"/>
      <c r="C212" s="136"/>
      <c r="D212" s="132"/>
      <c r="E212" s="132"/>
      <c r="G212" s="382"/>
    </row>
    <row r="213" spans="1:7" ht="18.75" customHeight="1" thickBot="1">
      <c r="A213" s="319" t="s">
        <v>664</v>
      </c>
      <c r="B213" s="320" t="s">
        <v>779</v>
      </c>
      <c r="C213" s="320"/>
      <c r="D213" s="327">
        <v>9376044</v>
      </c>
      <c r="E213" s="594">
        <v>9376044</v>
      </c>
      <c r="F213" s="217">
        <v>0.004755503605772156</v>
      </c>
      <c r="G213" s="343" t="s">
        <v>746</v>
      </c>
    </row>
    <row r="214" spans="2:7" ht="15.75" customHeight="1">
      <c r="B214" s="235" t="s">
        <v>654</v>
      </c>
      <c r="D214" s="151"/>
      <c r="E214" s="151"/>
      <c r="G214" s="382"/>
    </row>
    <row r="215" spans="2:7" ht="15.75" customHeight="1">
      <c r="B215" s="235" t="s">
        <v>790</v>
      </c>
      <c r="D215" s="151"/>
      <c r="E215" s="151"/>
      <c r="G215" s="382"/>
    </row>
    <row r="216" spans="2:7" ht="15.75" customHeight="1">
      <c r="B216" s="235" t="s">
        <v>1210</v>
      </c>
      <c r="C216" s="351">
        <v>11030640</v>
      </c>
      <c r="D216" s="151"/>
      <c r="E216" s="151"/>
      <c r="G216" s="382"/>
    </row>
    <row r="217" spans="1:7" ht="15.75" customHeight="1">
      <c r="A217" s="239"/>
      <c r="B217" s="235" t="s">
        <v>1188</v>
      </c>
      <c r="C217" s="351">
        <v>1654596</v>
      </c>
      <c r="E217" s="342"/>
      <c r="G217" s="382"/>
    </row>
    <row r="218" spans="1:7" ht="12">
      <c r="A218" s="239"/>
      <c r="B218" s="576" t="s">
        <v>1176</v>
      </c>
      <c r="C218" s="328">
        <v>1092560.7</v>
      </c>
      <c r="E218" s="342"/>
      <c r="G218" s="382"/>
    </row>
    <row r="219" spans="1:7" ht="12">
      <c r="A219" s="239"/>
      <c r="B219" s="232" t="s">
        <v>1208</v>
      </c>
      <c r="C219" s="575">
        <v>10468604.7</v>
      </c>
      <c r="D219" s="132"/>
      <c r="E219" s="132"/>
      <c r="G219" s="382"/>
    </row>
    <row r="220" spans="1:7" ht="12">
      <c r="A220" s="239"/>
      <c r="B220" s="239"/>
      <c r="C220" s="325"/>
      <c r="D220" s="132"/>
      <c r="E220" s="132"/>
      <c r="G220" s="382"/>
    </row>
    <row r="221" spans="1:7" ht="12.75" thickBot="1">
      <c r="A221" s="239"/>
      <c r="B221" s="232"/>
      <c r="C221" s="136"/>
      <c r="D221" s="132"/>
      <c r="E221" s="132"/>
      <c r="G221" s="382"/>
    </row>
    <row r="222" spans="1:7" ht="12.75" thickBot="1">
      <c r="A222" s="319" t="s">
        <v>249</v>
      </c>
      <c r="B222" s="320" t="s">
        <v>250</v>
      </c>
      <c r="C222" s="320"/>
      <c r="D222" s="327">
        <v>60000000</v>
      </c>
      <c r="E222" s="594">
        <v>60000000</v>
      </c>
      <c r="F222" s="217">
        <v>0.030431834187886638</v>
      </c>
      <c r="G222" s="382"/>
    </row>
    <row r="223" spans="2:7" ht="12">
      <c r="B223" s="235" t="s">
        <v>654</v>
      </c>
      <c r="D223" s="151"/>
      <c r="E223" s="151"/>
      <c r="G223" s="382"/>
    </row>
    <row r="224" spans="2:7" ht="12">
      <c r="B224" s="235" t="s">
        <v>790</v>
      </c>
      <c r="D224" s="151"/>
      <c r="E224" s="151"/>
      <c r="G224" s="382"/>
    </row>
    <row r="225" spans="2:7" ht="12">
      <c r="B225" s="230" t="s">
        <v>1211</v>
      </c>
      <c r="C225" s="351">
        <v>64935348</v>
      </c>
      <c r="D225" s="151"/>
      <c r="E225" s="151"/>
      <c r="G225" s="382"/>
    </row>
    <row r="226" spans="1:7" ht="12">
      <c r="A226" s="239"/>
      <c r="B226" s="235" t="s">
        <v>1188</v>
      </c>
      <c r="C226" s="351">
        <v>9740302.2</v>
      </c>
      <c r="E226" s="342"/>
      <c r="G226" s="382"/>
    </row>
    <row r="227" spans="1:7" ht="12">
      <c r="A227" s="239"/>
      <c r="B227" s="576" t="s">
        <v>1176</v>
      </c>
      <c r="C227" s="328">
        <v>11275682.5</v>
      </c>
      <c r="E227" s="342"/>
      <c r="G227" s="382"/>
    </row>
    <row r="228" spans="1:7" ht="12">
      <c r="A228" s="239"/>
      <c r="B228" s="232" t="s">
        <v>1208</v>
      </c>
      <c r="C228" s="575">
        <v>66470728.3</v>
      </c>
      <c r="D228" s="132"/>
      <c r="E228" s="132"/>
      <c r="G228" s="382"/>
    </row>
    <row r="229" spans="1:7" ht="12.75" thickBot="1">
      <c r="A229" s="239"/>
      <c r="B229" s="239"/>
      <c r="C229" s="325"/>
      <c r="D229" s="132"/>
      <c r="E229" s="132"/>
      <c r="G229" s="382"/>
    </row>
    <row r="230" spans="1:7" ht="18" customHeight="1" thickBot="1">
      <c r="A230" s="319" t="s">
        <v>256</v>
      </c>
      <c r="B230" s="320" t="s">
        <v>556</v>
      </c>
      <c r="C230" s="320"/>
      <c r="D230" s="327">
        <v>1000000</v>
      </c>
      <c r="E230" s="594">
        <v>1000000</v>
      </c>
      <c r="F230" s="217">
        <v>0.0005071972364647773</v>
      </c>
      <c r="G230" s="343"/>
    </row>
    <row r="231" spans="1:7" ht="12">
      <c r="A231" s="230" t="s">
        <v>258</v>
      </c>
      <c r="B231" s="235" t="s">
        <v>548</v>
      </c>
      <c r="C231" s="325"/>
      <c r="D231" s="132"/>
      <c r="E231" s="132"/>
      <c r="G231" s="343"/>
    </row>
    <row r="232" spans="2:5" ht="12">
      <c r="B232" s="235" t="s">
        <v>606</v>
      </c>
      <c r="D232" s="151"/>
      <c r="E232" s="151"/>
    </row>
    <row r="233" spans="2:5" ht="12">
      <c r="B233" s="230" t="s">
        <v>607</v>
      </c>
      <c r="D233" s="151"/>
      <c r="E233" s="151"/>
    </row>
    <row r="234" spans="2:7" ht="12">
      <c r="B234" s="230" t="s">
        <v>596</v>
      </c>
      <c r="C234" s="230"/>
      <c r="D234" s="151"/>
      <c r="E234" s="151"/>
      <c r="G234" s="343"/>
    </row>
    <row r="235" spans="2:7" ht="12">
      <c r="B235" s="352" t="s">
        <v>1212</v>
      </c>
      <c r="C235" s="349"/>
      <c r="D235" s="151"/>
      <c r="E235" s="151"/>
      <c r="G235" s="343"/>
    </row>
    <row r="236" spans="3:5" ht="12.75" thickBot="1">
      <c r="C236" s="230"/>
      <c r="D236" s="151"/>
      <c r="E236" s="151"/>
    </row>
    <row r="237" spans="1:6" ht="16.5" customHeight="1" thickBot="1">
      <c r="A237" s="319" t="s">
        <v>268</v>
      </c>
      <c r="B237" s="320" t="s">
        <v>167</v>
      </c>
      <c r="C237" s="320"/>
      <c r="D237" s="327"/>
      <c r="E237" s="594">
        <v>1770000</v>
      </c>
      <c r="F237" s="217">
        <v>0.0008977391085426558</v>
      </c>
    </row>
    <row r="238" spans="1:5" ht="12">
      <c r="A238" s="230"/>
      <c r="B238" s="230"/>
      <c r="C238" s="230"/>
      <c r="D238" s="132"/>
      <c r="E238" s="132"/>
    </row>
    <row r="239" spans="1:5" ht="12">
      <c r="A239" s="230"/>
      <c r="B239" s="230" t="s">
        <v>692</v>
      </c>
      <c r="C239" s="230"/>
      <c r="D239" s="132">
        <v>250000</v>
      </c>
      <c r="E239" s="132"/>
    </row>
    <row r="240" spans="1:5" ht="12">
      <c r="A240" s="230"/>
      <c r="B240" s="235" t="s">
        <v>548</v>
      </c>
      <c r="C240" s="230"/>
      <c r="D240" s="132"/>
      <c r="E240" s="132"/>
    </row>
    <row r="241" spans="2:5" ht="12">
      <c r="B241" s="235" t="s">
        <v>608</v>
      </c>
      <c r="D241" s="151"/>
      <c r="E241" s="151"/>
    </row>
    <row r="242" spans="2:5" ht="12">
      <c r="B242" s="235" t="s">
        <v>557</v>
      </c>
      <c r="D242" s="151"/>
      <c r="E242" s="151"/>
    </row>
    <row r="243" spans="2:5" ht="12">
      <c r="B243" s="235" t="s">
        <v>657</v>
      </c>
      <c r="D243" s="151"/>
      <c r="E243" s="151"/>
    </row>
    <row r="244" spans="2:5" ht="12">
      <c r="B244" s="235" t="s">
        <v>1213</v>
      </c>
      <c r="C244" s="132">
        <v>249000.36</v>
      </c>
      <c r="D244" s="151"/>
      <c r="E244" s="151"/>
    </row>
    <row r="245" spans="2:5" ht="12">
      <c r="B245" s="235" t="s">
        <v>1188</v>
      </c>
      <c r="C245" s="132">
        <v>-49800.072</v>
      </c>
      <c r="D245" s="151"/>
      <c r="E245" s="151"/>
    </row>
    <row r="246" spans="2:5" ht="12">
      <c r="B246" s="576" t="s">
        <v>1176</v>
      </c>
      <c r="C246" s="223">
        <v>81604</v>
      </c>
      <c r="D246" s="151"/>
      <c r="E246" s="151"/>
    </row>
    <row r="247" spans="2:5" ht="12">
      <c r="B247" s="352" t="s">
        <v>1208</v>
      </c>
      <c r="C247" s="380">
        <v>280804.288</v>
      </c>
      <c r="D247" s="151"/>
      <c r="E247" s="151"/>
    </row>
    <row r="248" spans="2:5" ht="12">
      <c r="B248" s="232"/>
      <c r="C248" s="136"/>
      <c r="D248" s="151"/>
      <c r="E248" s="151"/>
    </row>
    <row r="249" spans="2:5" ht="12">
      <c r="B249" s="230" t="s">
        <v>1039</v>
      </c>
      <c r="C249" s="136"/>
      <c r="D249" s="151">
        <v>1520000</v>
      </c>
      <c r="E249" s="151"/>
    </row>
    <row r="250" spans="2:5" ht="12">
      <c r="B250" s="349" t="s">
        <v>693</v>
      </c>
      <c r="C250" s="380"/>
      <c r="D250" s="151"/>
      <c r="E250" s="151"/>
    </row>
    <row r="251" spans="2:5" ht="12.75" thickBot="1">
      <c r="B251" s="232"/>
      <c r="C251" s="136"/>
      <c r="D251" s="151"/>
      <c r="E251" s="151"/>
    </row>
    <row r="252" spans="1:6" ht="12.75" thickBot="1">
      <c r="A252" s="319" t="s">
        <v>279</v>
      </c>
      <c r="B252" s="320" t="s">
        <v>280</v>
      </c>
      <c r="C252" s="320"/>
      <c r="D252" s="327">
        <v>2500000</v>
      </c>
      <c r="E252" s="594">
        <v>2500000</v>
      </c>
      <c r="F252" s="217">
        <v>0.0012679930911619433</v>
      </c>
    </row>
    <row r="253" spans="1:5" ht="12">
      <c r="A253" s="230"/>
      <c r="B253" s="235" t="s">
        <v>548</v>
      </c>
      <c r="C253" s="230"/>
      <c r="D253" s="132"/>
      <c r="E253" s="132"/>
    </row>
    <row r="254" spans="1:5" ht="12">
      <c r="A254" s="230"/>
      <c r="B254" s="235" t="s">
        <v>668</v>
      </c>
      <c r="C254" s="230"/>
      <c r="D254" s="132"/>
      <c r="E254" s="132"/>
    </row>
    <row r="255" spans="1:5" ht="12">
      <c r="A255" s="230"/>
      <c r="B255" s="579" t="s">
        <v>676</v>
      </c>
      <c r="C255" s="230"/>
      <c r="D255" s="132"/>
      <c r="E255" s="132"/>
    </row>
    <row r="256" spans="1:5" ht="12.75" thickBot="1">
      <c r="A256" s="145" t="s">
        <v>287</v>
      </c>
      <c r="B256" s="145" t="s">
        <v>288</v>
      </c>
      <c r="C256" s="230"/>
      <c r="D256" s="132"/>
      <c r="E256" s="132"/>
    </row>
    <row r="257" spans="1:6" ht="12.75" thickBot="1">
      <c r="A257" s="319" t="s">
        <v>175</v>
      </c>
      <c r="B257" s="320" t="s">
        <v>558</v>
      </c>
      <c r="C257" s="320"/>
      <c r="D257" s="327">
        <v>200000</v>
      </c>
      <c r="E257" s="594">
        <v>200000</v>
      </c>
      <c r="F257" s="217">
        <v>0.00010143944729295546</v>
      </c>
    </row>
    <row r="258" spans="2:5" ht="12">
      <c r="B258" s="235" t="s">
        <v>559</v>
      </c>
      <c r="D258" s="151"/>
      <c r="E258" s="132"/>
    </row>
    <row r="259" spans="2:5" ht="12">
      <c r="B259" s="235" t="s">
        <v>609</v>
      </c>
      <c r="D259" s="151"/>
      <c r="E259" s="132"/>
    </row>
    <row r="260" spans="1:5" ht="12.75" thickBot="1">
      <c r="A260" s="230"/>
      <c r="B260" s="579" t="s">
        <v>676</v>
      </c>
      <c r="C260" s="230"/>
      <c r="D260" s="132"/>
      <c r="E260" s="132"/>
    </row>
    <row r="261" spans="1:6" ht="12.75" thickBot="1">
      <c r="A261" s="319" t="s">
        <v>662</v>
      </c>
      <c r="B261" s="320" t="s">
        <v>663</v>
      </c>
      <c r="C261" s="320"/>
      <c r="D261" s="327">
        <v>200000</v>
      </c>
      <c r="E261" s="594">
        <v>200000</v>
      </c>
      <c r="F261" s="217">
        <v>0.00010143944729295546</v>
      </c>
    </row>
    <row r="262" spans="2:5" ht="12">
      <c r="B262" s="235" t="s">
        <v>548</v>
      </c>
      <c r="C262" s="136"/>
      <c r="D262" s="151"/>
      <c r="E262" s="132"/>
    </row>
    <row r="263" spans="2:5" ht="12">
      <c r="B263" s="235" t="s">
        <v>668</v>
      </c>
      <c r="C263" s="136"/>
      <c r="D263" s="151"/>
      <c r="E263" s="132"/>
    </row>
    <row r="264" spans="1:5" ht="12">
      <c r="A264" s="230"/>
      <c r="B264" s="579" t="s">
        <v>676</v>
      </c>
      <c r="C264" s="230"/>
      <c r="D264" s="132"/>
      <c r="E264" s="132"/>
    </row>
    <row r="265" spans="1:5" ht="12.75" thickBot="1">
      <c r="A265" s="230"/>
      <c r="B265" s="579"/>
      <c r="C265" s="230"/>
      <c r="D265" s="132"/>
      <c r="E265" s="132"/>
    </row>
    <row r="266" spans="1:7" ht="12.75" thickBot="1">
      <c r="A266" s="319" t="s">
        <v>305</v>
      </c>
      <c r="B266" s="320" t="s">
        <v>306</v>
      </c>
      <c r="C266" s="320"/>
      <c r="D266" s="327">
        <v>11900000</v>
      </c>
      <c r="E266" s="594">
        <v>11900000</v>
      </c>
      <c r="F266" s="217">
        <v>0.00603564711393085</v>
      </c>
      <c r="G266" s="343"/>
    </row>
    <row r="267" spans="1:5" ht="24">
      <c r="A267" s="230"/>
      <c r="B267" s="501" t="s">
        <v>739</v>
      </c>
      <c r="C267" s="658">
        <v>4000000</v>
      </c>
      <c r="D267" s="351"/>
      <c r="E267" s="351"/>
    </row>
    <row r="268" spans="1:5" ht="24">
      <c r="A268" s="230"/>
      <c r="B268" s="501" t="s">
        <v>1103</v>
      </c>
      <c r="C268" s="658">
        <v>300000</v>
      </c>
      <c r="D268" s="351"/>
      <c r="E268" s="351"/>
    </row>
    <row r="269" spans="1:5" ht="12">
      <c r="A269" s="230"/>
      <c r="B269" s="501"/>
      <c r="C269" s="658"/>
      <c r="D269" s="351"/>
      <c r="E269" s="351"/>
    </row>
    <row r="270" spans="1:5" ht="12">
      <c r="A270" s="230"/>
      <c r="B270" s="230" t="s">
        <v>548</v>
      </c>
      <c r="C270" s="230"/>
      <c r="D270" s="132"/>
      <c r="E270" s="132"/>
    </row>
    <row r="271" spans="1:5" ht="12">
      <c r="A271" s="230"/>
      <c r="B271" s="349" t="s">
        <v>668</v>
      </c>
      <c r="C271" s="349"/>
      <c r="D271" s="132"/>
      <c r="E271" s="132"/>
    </row>
    <row r="272" spans="1:5" ht="12">
      <c r="A272" s="230"/>
      <c r="B272" s="230"/>
      <c r="C272" s="230"/>
      <c r="D272" s="132"/>
      <c r="E272" s="132"/>
    </row>
    <row r="273" spans="1:5" ht="24">
      <c r="A273" s="230"/>
      <c r="B273" s="317" t="s">
        <v>1214</v>
      </c>
      <c r="C273" s="136">
        <v>7600000</v>
      </c>
      <c r="D273" s="132"/>
      <c r="E273" s="132"/>
    </row>
    <row r="274" spans="1:5" ht="12">
      <c r="A274" s="230"/>
      <c r="B274" s="230" t="s">
        <v>740</v>
      </c>
      <c r="C274" s="230"/>
      <c r="D274" s="132"/>
      <c r="E274" s="132"/>
    </row>
    <row r="275" spans="2:5" ht="12.75" thickBot="1">
      <c r="B275" s="232"/>
      <c r="C275" s="136"/>
      <c r="D275" s="151"/>
      <c r="E275" s="151"/>
    </row>
    <row r="276" spans="1:7" ht="12.75" thickBot="1">
      <c r="A276" s="319" t="s">
        <v>307</v>
      </c>
      <c r="B276" s="320" t="s">
        <v>308</v>
      </c>
      <c r="C276" s="320"/>
      <c r="D276" s="327">
        <v>6000000</v>
      </c>
      <c r="E276" s="594">
        <v>6000000</v>
      </c>
      <c r="F276" s="217">
        <v>0.0030431834187886636</v>
      </c>
      <c r="G276" s="343"/>
    </row>
    <row r="277" spans="2:5" ht="12">
      <c r="B277" s="235" t="s">
        <v>548</v>
      </c>
      <c r="C277" s="136"/>
      <c r="D277" s="151"/>
      <c r="E277" s="209"/>
    </row>
    <row r="278" spans="2:5" ht="12">
      <c r="B278" s="235" t="s">
        <v>742</v>
      </c>
      <c r="C278" s="136"/>
      <c r="D278" s="151"/>
      <c r="E278" s="209"/>
    </row>
    <row r="279" spans="3:5" ht="12.75" thickBot="1">
      <c r="C279" s="136"/>
      <c r="D279" s="151"/>
      <c r="E279" s="209"/>
    </row>
    <row r="280" spans="1:7" ht="18.75" customHeight="1" thickBot="1">
      <c r="A280" s="656" t="s">
        <v>309</v>
      </c>
      <c r="B280" s="387" t="s">
        <v>310</v>
      </c>
      <c r="C280" s="320"/>
      <c r="D280" s="327"/>
      <c r="E280" s="330">
        <v>3250978.34</v>
      </c>
      <c r="F280" s="657">
        <v>0.001648887229854849</v>
      </c>
      <c r="G280" s="343" t="s">
        <v>851</v>
      </c>
    </row>
    <row r="281" spans="2:5" ht="12.75" thickBot="1">
      <c r="B281" s="232"/>
      <c r="C281" s="136"/>
      <c r="D281" s="151"/>
      <c r="E281" s="209"/>
    </row>
    <row r="282" spans="1:6" ht="12.75" thickBot="1">
      <c r="A282" s="319" t="s">
        <v>313</v>
      </c>
      <c r="B282" s="320" t="s">
        <v>560</v>
      </c>
      <c r="C282" s="320"/>
      <c r="D282" s="327"/>
      <c r="E282" s="594">
        <v>3250978.34</v>
      </c>
      <c r="F282" s="217">
        <v>0.001648887229854849</v>
      </c>
    </row>
    <row r="283" spans="2:5" ht="12">
      <c r="B283" s="1248" t="s">
        <v>561</v>
      </c>
      <c r="C283" s="1248"/>
      <c r="D283" s="151"/>
      <c r="E283" s="151"/>
    </row>
    <row r="284" spans="2:5" ht="12">
      <c r="B284" s="1239" t="s">
        <v>775</v>
      </c>
      <c r="C284" s="1239"/>
      <c r="D284" s="151"/>
      <c r="E284" s="151"/>
    </row>
    <row r="285" spans="2:5" ht="12">
      <c r="B285" s="595" t="s">
        <v>694</v>
      </c>
      <c r="C285" s="596">
        <v>2021</v>
      </c>
      <c r="D285" s="659">
        <v>2052500.71</v>
      </c>
      <c r="E285" s="151"/>
    </row>
    <row r="286" spans="2:5" ht="12">
      <c r="B286" s="595" t="s">
        <v>695</v>
      </c>
      <c r="C286" s="596">
        <v>2021</v>
      </c>
      <c r="D286" s="659">
        <v>1198477.63</v>
      </c>
      <c r="E286" s="151"/>
    </row>
    <row r="287" spans="4:5" ht="12.75" thickBot="1">
      <c r="D287" s="151"/>
      <c r="E287" s="209"/>
    </row>
    <row r="288" spans="1:7" ht="12.75" thickBot="1">
      <c r="A288" s="656" t="s">
        <v>319</v>
      </c>
      <c r="B288" s="387" t="s">
        <v>320</v>
      </c>
      <c r="C288" s="320"/>
      <c r="D288" s="327"/>
      <c r="E288" s="330">
        <v>956440279.24</v>
      </c>
      <c r="F288" s="657">
        <v>0.4851038664741279</v>
      </c>
      <c r="G288" s="343"/>
    </row>
    <row r="289" spans="4:5" ht="12">
      <c r="D289" s="151"/>
      <c r="E289" s="209"/>
    </row>
    <row r="290" spans="1:7" ht="12">
      <c r="A290" s="230" t="s">
        <v>323</v>
      </c>
      <c r="B290" s="230" t="s">
        <v>324</v>
      </c>
      <c r="C290" s="230"/>
      <c r="D290" s="132"/>
      <c r="E290" s="136">
        <v>956041540</v>
      </c>
      <c r="F290" s="217">
        <v>0.48490162703352985</v>
      </c>
      <c r="G290" s="343"/>
    </row>
    <row r="291" spans="1:5" ht="24" customHeight="1">
      <c r="A291" s="628" t="s">
        <v>200</v>
      </c>
      <c r="B291" s="629" t="s">
        <v>805</v>
      </c>
      <c r="C291" s="629"/>
      <c r="D291" s="832">
        <v>682641540</v>
      </c>
      <c r="E291" s="351"/>
    </row>
    <row r="292" spans="2:5" ht="45" customHeight="1">
      <c r="B292" s="1241" t="s">
        <v>1215</v>
      </c>
      <c r="C292" s="1241"/>
      <c r="D292" s="151"/>
      <c r="E292" s="136"/>
    </row>
    <row r="293" spans="1:5" ht="12">
      <c r="A293" s="349"/>
      <c r="B293" s="597" t="s">
        <v>676</v>
      </c>
      <c r="C293" s="591"/>
      <c r="D293" s="333"/>
      <c r="E293" s="136"/>
    </row>
    <row r="294" spans="2:5" ht="12">
      <c r="B294" s="317"/>
      <c r="C294" s="317"/>
      <c r="D294" s="151"/>
      <c r="E294" s="136"/>
    </row>
    <row r="295" spans="1:5" ht="12.75">
      <c r="A295" s="628" t="s">
        <v>200</v>
      </c>
      <c r="B295" s="629" t="s">
        <v>696</v>
      </c>
      <c r="C295" s="629"/>
      <c r="D295" s="832">
        <v>273400000</v>
      </c>
      <c r="E295" s="351"/>
    </row>
    <row r="296" spans="2:5" ht="41.25" customHeight="1">
      <c r="B296" s="1241" t="s">
        <v>1216</v>
      </c>
      <c r="C296" s="1241"/>
      <c r="D296" s="151"/>
      <c r="E296" s="209"/>
    </row>
    <row r="297" spans="1:5" ht="12">
      <c r="A297" s="349"/>
      <c r="B297" s="597" t="s">
        <v>675</v>
      </c>
      <c r="C297" s="591"/>
      <c r="D297" s="333"/>
      <c r="E297" s="209"/>
    </row>
    <row r="298" spans="2:5" ht="12.75" thickBot="1">
      <c r="B298" s="317"/>
      <c r="C298" s="317"/>
      <c r="D298" s="151"/>
      <c r="E298" s="209"/>
    </row>
    <row r="299" spans="1:6" ht="12.75" thickBot="1">
      <c r="A299" s="319" t="s">
        <v>325</v>
      </c>
      <c r="B299" s="320" t="s">
        <v>562</v>
      </c>
      <c r="C299" s="320"/>
      <c r="D299" s="327"/>
      <c r="E299" s="594">
        <v>398739.24</v>
      </c>
      <c r="F299" s="217">
        <v>0.00020223944059806557</v>
      </c>
    </row>
    <row r="300" spans="2:5" ht="12">
      <c r="B300" s="235" t="s">
        <v>563</v>
      </c>
      <c r="D300" s="151"/>
      <c r="E300" s="209"/>
    </row>
    <row r="301" spans="2:5" ht="12">
      <c r="B301" s="235" t="s">
        <v>595</v>
      </c>
      <c r="D301" s="151"/>
      <c r="E301" s="209"/>
    </row>
    <row r="302" spans="2:5" ht="12">
      <c r="B302" s="1239" t="s">
        <v>776</v>
      </c>
      <c r="C302" s="1239"/>
      <c r="D302" s="151"/>
      <c r="E302" s="209"/>
    </row>
    <row r="303" spans="2:5" ht="12">
      <c r="B303" s="581" t="s">
        <v>694</v>
      </c>
      <c r="C303" s="580">
        <v>2021</v>
      </c>
      <c r="D303" s="659">
        <v>398739.24</v>
      </c>
      <c r="E303" s="136"/>
    </row>
    <row r="304" spans="2:7" ht="12">
      <c r="B304" s="581" t="s">
        <v>695</v>
      </c>
      <c r="C304" s="580">
        <v>2021</v>
      </c>
      <c r="D304" s="659">
        <v>0</v>
      </c>
      <c r="E304" s="235"/>
      <c r="F304" s="235"/>
      <c r="G304" s="235"/>
    </row>
    <row r="305" spans="4:7" ht="12.75" thickBot="1">
      <c r="D305" s="235"/>
      <c r="E305" s="235"/>
      <c r="F305" s="235"/>
      <c r="G305" s="235"/>
    </row>
    <row r="306" spans="1:7" ht="12.75" thickBot="1">
      <c r="A306" s="656" t="s">
        <v>327</v>
      </c>
      <c r="B306" s="387" t="s">
        <v>328</v>
      </c>
      <c r="C306" s="320"/>
      <c r="D306" s="327"/>
      <c r="E306" s="330">
        <v>211000000</v>
      </c>
      <c r="F306" s="657">
        <v>0.10701861689406801</v>
      </c>
      <c r="G306" s="235"/>
    </row>
    <row r="307" spans="1:7" ht="12.75" thickBot="1">
      <c r="A307" s="239"/>
      <c r="B307" s="239"/>
      <c r="C307" s="230"/>
      <c r="D307" s="351"/>
      <c r="E307" s="325"/>
      <c r="F307" s="235"/>
      <c r="G307" s="235"/>
    </row>
    <row r="308" spans="1:7" ht="12.75" thickBot="1">
      <c r="A308" s="319" t="s">
        <v>331</v>
      </c>
      <c r="B308" s="320" t="s">
        <v>332</v>
      </c>
      <c r="C308" s="320"/>
      <c r="D308" s="327"/>
      <c r="E308" s="594">
        <v>211000000</v>
      </c>
      <c r="F308" s="217">
        <v>0.10701861689406801</v>
      </c>
      <c r="G308" s="235"/>
    </row>
    <row r="309" spans="1:7" ht="25.5">
      <c r="A309" s="230" t="s">
        <v>333</v>
      </c>
      <c r="B309" s="593" t="s">
        <v>334</v>
      </c>
      <c r="D309" s="235"/>
      <c r="E309" s="235"/>
      <c r="F309" s="235"/>
      <c r="G309" s="235"/>
    </row>
    <row r="310" spans="1:7" ht="12">
      <c r="A310" s="230" t="s">
        <v>777</v>
      </c>
      <c r="B310" s="230" t="s">
        <v>778</v>
      </c>
      <c r="D310" s="329">
        <v>211000000</v>
      </c>
      <c r="E310" s="235"/>
      <c r="F310" s="235"/>
      <c r="G310" s="235"/>
    </row>
    <row r="311" spans="2:7" ht="12">
      <c r="B311" s="1241" t="s">
        <v>1217</v>
      </c>
      <c r="C311" s="1241"/>
      <c r="D311" s="235"/>
      <c r="E311" s="235"/>
      <c r="F311" s="235"/>
      <c r="G311" s="235"/>
    </row>
    <row r="312" spans="4:7" ht="12.75" thickBot="1">
      <c r="D312" s="235"/>
      <c r="E312" s="235"/>
      <c r="F312" s="235"/>
      <c r="G312" s="235"/>
    </row>
    <row r="313" spans="1:6" ht="12.75" thickBot="1">
      <c r="A313" s="319" t="s">
        <v>335</v>
      </c>
      <c r="B313" s="320" t="s">
        <v>336</v>
      </c>
      <c r="C313" s="320"/>
      <c r="D313" s="327"/>
      <c r="E313" s="594">
        <v>0</v>
      </c>
      <c r="F313" s="217">
        <v>0</v>
      </c>
    </row>
    <row r="314" spans="2:5" ht="12">
      <c r="B314" s="317"/>
      <c r="C314" s="317"/>
      <c r="D314" s="329"/>
      <c r="E314" s="324"/>
    </row>
    <row r="315" spans="1:5" ht="25.5">
      <c r="A315" s="198" t="s">
        <v>767</v>
      </c>
      <c r="B315" s="572" t="s">
        <v>768</v>
      </c>
      <c r="C315" s="317"/>
      <c r="D315" s="329">
        <v>0</v>
      </c>
      <c r="E315" s="324"/>
    </row>
    <row r="316" spans="2:5" ht="12">
      <c r="B316" s="1241" t="s">
        <v>792</v>
      </c>
      <c r="C316" s="1241"/>
      <c r="D316" s="329"/>
      <c r="E316" s="324"/>
    </row>
    <row r="317" spans="2:5" ht="12">
      <c r="B317" s="1241" t="s">
        <v>791</v>
      </c>
      <c r="C317" s="1241"/>
      <c r="D317" s="329"/>
      <c r="E317" s="324"/>
    </row>
    <row r="318" spans="3:5" ht="12.75" thickBot="1">
      <c r="C318" s="317"/>
      <c r="D318" s="329"/>
      <c r="E318" s="324"/>
    </row>
    <row r="319" spans="1:7" ht="12.75" thickBot="1">
      <c r="A319" s="319"/>
      <c r="B319" s="387" t="s">
        <v>564</v>
      </c>
      <c r="C319" s="320"/>
      <c r="D319" s="330">
        <v>1971619575.3946025</v>
      </c>
      <c r="E319" s="330">
        <v>1971619575.3946025</v>
      </c>
      <c r="F319" s="383">
        <v>1.0000000000000002</v>
      </c>
      <c r="G319" s="343"/>
    </row>
    <row r="320" spans="4:5" ht="12">
      <c r="D320" s="151"/>
      <c r="E320" s="209"/>
    </row>
    <row r="321" spans="1:5" ht="12">
      <c r="A321" s="151" t="s">
        <v>671</v>
      </c>
      <c r="D321" s="151"/>
      <c r="E321" s="209"/>
    </row>
    <row r="322" ht="12">
      <c r="A322" s="384">
        <v>44181</v>
      </c>
    </row>
    <row r="323" ht="12">
      <c r="G323" s="343"/>
    </row>
  </sheetData>
  <sheetProtection/>
  <mergeCells count="18">
    <mergeCell ref="B36:C37"/>
    <mergeCell ref="A1:F1"/>
    <mergeCell ref="A2:F2"/>
    <mergeCell ref="A3:F3"/>
    <mergeCell ref="B78:C78"/>
    <mergeCell ref="B283:C283"/>
    <mergeCell ref="B75:C75"/>
    <mergeCell ref="B45:C45"/>
    <mergeCell ref="B284:C284"/>
    <mergeCell ref="B181:C181"/>
    <mergeCell ref="B182:C182"/>
    <mergeCell ref="B183:C183"/>
    <mergeCell ref="B317:C317"/>
    <mergeCell ref="B292:C292"/>
    <mergeCell ref="B302:C302"/>
    <mergeCell ref="B316:C316"/>
    <mergeCell ref="B296:C296"/>
    <mergeCell ref="B311:C311"/>
  </mergeCells>
  <printOptions/>
  <pageMargins left="0.5118110236220472" right="0.4724409448818898" top="0.5511811023622047" bottom="0.7480314960629921" header="0.31496062992125984" footer="0.31496062992125984"/>
  <pageSetup orientation="portrait" scale="75" r:id="rId1"/>
</worksheet>
</file>

<file path=xl/worksheets/sheet4.xml><?xml version="1.0" encoding="utf-8"?>
<worksheet xmlns="http://schemas.openxmlformats.org/spreadsheetml/2006/main" xmlns:r="http://schemas.openxmlformats.org/officeDocument/2006/relationships">
  <dimension ref="A1:I85"/>
  <sheetViews>
    <sheetView zoomScalePageLayoutView="0" workbookViewId="0" topLeftCell="A79">
      <selection activeCell="A28" sqref="A1:IV16384"/>
    </sheetView>
  </sheetViews>
  <sheetFormatPr defaultColWidth="9.140625" defaultRowHeight="12.75"/>
  <cols>
    <col min="1" max="1" width="5.140625" style="1" customWidth="1"/>
    <col min="2" max="2" width="30.140625" style="5" customWidth="1"/>
    <col min="3" max="3" width="15.28125" style="6" bestFit="1" customWidth="1"/>
    <col min="4" max="4" width="9.57421875" style="7" customWidth="1"/>
    <col min="5" max="5" width="3.28125" style="5" customWidth="1"/>
    <col min="6" max="6" width="16.140625" style="6" customWidth="1"/>
    <col min="7" max="7" width="13.8515625" style="5" bestFit="1" customWidth="1"/>
    <col min="8" max="8" width="6.8515625" style="5" customWidth="1"/>
    <col min="9" max="9" width="13.8515625" style="5" bestFit="1" customWidth="1"/>
    <col min="10" max="16384" width="9.140625" style="5" customWidth="1"/>
  </cols>
  <sheetData>
    <row r="1" spans="5:6" ht="12.75">
      <c r="E1" s="79"/>
      <c r="F1" s="94"/>
    </row>
    <row r="2" ht="31.5" customHeight="1"/>
    <row r="3" spans="1:7" ht="18">
      <c r="A3" s="1250" t="s">
        <v>183</v>
      </c>
      <c r="B3" s="1250"/>
      <c r="C3" s="1250"/>
      <c r="D3" s="1250"/>
      <c r="E3" s="1250"/>
      <c r="F3" s="1250"/>
      <c r="G3" s="1250"/>
    </row>
    <row r="4" spans="1:7" ht="33.75" customHeight="1">
      <c r="A4" s="1251" t="s">
        <v>1337</v>
      </c>
      <c r="B4" s="1251"/>
      <c r="C4" s="1251"/>
      <c r="D4" s="1251"/>
      <c r="E4" s="1251"/>
      <c r="F4" s="1251"/>
      <c r="G4" s="1251"/>
    </row>
    <row r="5" spans="1:4" ht="15">
      <c r="A5" s="571"/>
      <c r="B5" s="54"/>
      <c r="C5" s="582"/>
      <c r="D5" s="583"/>
    </row>
    <row r="6" spans="1:7" ht="15">
      <c r="A6" s="1252" t="s">
        <v>46</v>
      </c>
      <c r="B6" s="1252"/>
      <c r="C6" s="1252"/>
      <c r="D6" s="1252"/>
      <c r="E6" s="1252"/>
      <c r="F6" s="1252"/>
      <c r="G6" s="1252"/>
    </row>
    <row r="7" spans="1:7" ht="15">
      <c r="A7" s="1252" t="s">
        <v>47</v>
      </c>
      <c r="B7" s="1252"/>
      <c r="C7" s="1252"/>
      <c r="D7" s="1252"/>
      <c r="E7" s="1252"/>
      <c r="F7" s="1252"/>
      <c r="G7" s="1252"/>
    </row>
    <row r="8" ht="13.5" thickBot="1"/>
    <row r="9" spans="1:8" ht="22.5" customHeight="1">
      <c r="A9" s="10"/>
      <c r="B9" s="11"/>
      <c r="C9" s="12"/>
      <c r="D9" s="13"/>
      <c r="F9" s="891" t="s">
        <v>1333</v>
      </c>
      <c r="G9" s="873" t="s">
        <v>579</v>
      </c>
      <c r="H9" s="343" t="s">
        <v>1361</v>
      </c>
    </row>
    <row r="10" spans="1:9" ht="12.75">
      <c r="A10" s="18" t="s">
        <v>41</v>
      </c>
      <c r="B10" s="26" t="s">
        <v>42</v>
      </c>
      <c r="C10" s="19">
        <v>1971619575.3912768</v>
      </c>
      <c r="D10" s="20">
        <v>1</v>
      </c>
      <c r="F10" s="871">
        <v>1983619575.39221</v>
      </c>
      <c r="G10" s="866">
        <v>-12000000.00093317</v>
      </c>
      <c r="I10" s="893"/>
    </row>
    <row r="11" spans="1:7" ht="13.5" thickBot="1">
      <c r="A11" s="14"/>
      <c r="B11" s="15"/>
      <c r="C11" s="16"/>
      <c r="D11" s="17"/>
      <c r="F11" s="872"/>
      <c r="G11" s="867"/>
    </row>
    <row r="12" spans="1:7" ht="12.75">
      <c r="A12" s="10"/>
      <c r="B12" s="11" t="s">
        <v>41</v>
      </c>
      <c r="C12" s="12"/>
      <c r="D12" s="13" t="s">
        <v>41</v>
      </c>
      <c r="F12" s="863"/>
      <c r="G12" s="868"/>
    </row>
    <row r="13" spans="1:7" ht="12.75">
      <c r="A13" s="18">
        <v>0</v>
      </c>
      <c r="B13" s="2" t="s">
        <v>385</v>
      </c>
      <c r="C13" s="21">
        <v>517553106.1666667</v>
      </c>
      <c r="D13" s="22">
        <v>0.2625015051719376</v>
      </c>
      <c r="F13" s="864">
        <v>527002489.49</v>
      </c>
      <c r="G13" s="866">
        <v>-9449383.323333323</v>
      </c>
    </row>
    <row r="14" spans="1:7" ht="12.75">
      <c r="A14" s="18"/>
      <c r="B14" s="2"/>
      <c r="C14" s="21"/>
      <c r="D14" s="22"/>
      <c r="F14" s="864"/>
      <c r="G14" s="866"/>
    </row>
    <row r="15" spans="1:7" ht="12.75">
      <c r="A15" s="18">
        <v>1</v>
      </c>
      <c r="B15" s="2" t="s">
        <v>43</v>
      </c>
      <c r="C15" s="21">
        <v>438053540.5624</v>
      </c>
      <c r="D15" s="22">
        <v>0.22217954519723526</v>
      </c>
      <c r="F15" s="864">
        <v>442083101.57</v>
      </c>
      <c r="G15" s="866">
        <v>-4029561.0076000094</v>
      </c>
    </row>
    <row r="16" spans="1:7" ht="12.75">
      <c r="A16" s="18"/>
      <c r="B16" s="2"/>
      <c r="C16" s="21"/>
      <c r="D16" s="22"/>
      <c r="F16" s="864"/>
      <c r="G16" s="866"/>
    </row>
    <row r="17" spans="1:7" ht="12.75">
      <c r="A17" s="18">
        <v>2</v>
      </c>
      <c r="B17" s="2" t="s">
        <v>507</v>
      </c>
      <c r="C17" s="21">
        <v>121430875.19999999</v>
      </c>
      <c r="D17" s="22">
        <v>0.06158940432304314</v>
      </c>
      <c r="F17" s="864">
        <v>125650580.19999999</v>
      </c>
      <c r="G17" s="866">
        <v>-4219705</v>
      </c>
    </row>
    <row r="18" spans="1:7" ht="12.75">
      <c r="A18" s="18"/>
      <c r="B18" s="2"/>
      <c r="C18" s="21"/>
      <c r="D18" s="22"/>
      <c r="F18" s="864"/>
      <c r="G18" s="866"/>
    </row>
    <row r="19" spans="1:7" ht="12.75">
      <c r="A19" s="18">
        <v>3</v>
      </c>
      <c r="B19" s="2" t="s">
        <v>44</v>
      </c>
      <c r="C19" s="21">
        <v>26837954.78</v>
      </c>
      <c r="D19" s="22">
        <v>0.013612136496805621</v>
      </c>
      <c r="F19" s="864">
        <v>26837954.78</v>
      </c>
      <c r="G19" s="866">
        <v>0</v>
      </c>
    </row>
    <row r="20" spans="1:7" ht="12.75">
      <c r="A20" s="18"/>
      <c r="B20" s="2"/>
      <c r="C20" s="21"/>
      <c r="D20" s="22"/>
      <c r="F20" s="864"/>
      <c r="G20" s="866"/>
    </row>
    <row r="21" spans="1:7" ht="12.75">
      <c r="A21" s="18">
        <v>4</v>
      </c>
      <c r="B21" s="2" t="s">
        <v>35</v>
      </c>
      <c r="C21" s="21">
        <v>0</v>
      </c>
      <c r="D21" s="22">
        <v>0</v>
      </c>
      <c r="F21" s="864">
        <v>0</v>
      </c>
      <c r="G21" s="866">
        <v>0</v>
      </c>
    </row>
    <row r="22" spans="1:7" ht="12.75">
      <c r="A22" s="18"/>
      <c r="B22" s="2"/>
      <c r="C22" s="21"/>
      <c r="D22" s="22"/>
      <c r="F22" s="864"/>
      <c r="G22" s="866"/>
    </row>
    <row r="23" spans="1:7" ht="12.75">
      <c r="A23" s="18">
        <v>5</v>
      </c>
      <c r="B23" s="2" t="s">
        <v>39</v>
      </c>
      <c r="C23" s="21">
        <v>551180012</v>
      </c>
      <c r="D23" s="22">
        <v>0.27955697888149433</v>
      </c>
      <c r="F23" s="864">
        <v>551180012</v>
      </c>
      <c r="G23" s="866">
        <v>0</v>
      </c>
    </row>
    <row r="24" spans="1:7" ht="12.75">
      <c r="A24" s="18"/>
      <c r="B24" s="2"/>
      <c r="C24" s="21"/>
      <c r="D24" s="22"/>
      <c r="F24" s="864"/>
      <c r="G24" s="866"/>
    </row>
    <row r="25" spans="1:7" ht="12.75">
      <c r="A25" s="18">
        <v>6</v>
      </c>
      <c r="B25" s="2" t="s">
        <v>310</v>
      </c>
      <c r="C25" s="21">
        <v>60569515.74221006</v>
      </c>
      <c r="D25" s="22">
        <v>0.030720690998510585</v>
      </c>
      <c r="F25" s="864">
        <v>60569515.74221006</v>
      </c>
      <c r="G25" s="866">
        <v>0</v>
      </c>
    </row>
    <row r="26" spans="1:7" ht="12.75">
      <c r="A26" s="18"/>
      <c r="B26" s="2"/>
      <c r="C26" s="21"/>
      <c r="D26" s="22"/>
      <c r="F26" s="864"/>
      <c r="G26" s="866"/>
    </row>
    <row r="27" spans="1:7" ht="12.75">
      <c r="A27" s="18">
        <v>7</v>
      </c>
      <c r="B27" s="2" t="s">
        <v>320</v>
      </c>
      <c r="C27" s="21">
        <v>0</v>
      </c>
      <c r="D27" s="22">
        <v>0</v>
      </c>
      <c r="F27" s="864">
        <v>0</v>
      </c>
      <c r="G27" s="866">
        <v>0</v>
      </c>
    </row>
    <row r="28" spans="1:7" ht="12.75">
      <c r="A28" s="18"/>
      <c r="B28" s="2"/>
      <c r="C28" s="21"/>
      <c r="D28" s="22"/>
      <c r="F28" s="864"/>
      <c r="G28" s="866"/>
    </row>
    <row r="29" spans="1:7" ht="12.75">
      <c r="A29" s="18">
        <v>8</v>
      </c>
      <c r="B29" s="2" t="s">
        <v>45</v>
      </c>
      <c r="C29" s="21">
        <v>250295921.61</v>
      </c>
      <c r="D29" s="22">
        <v>0.12694939973921068</v>
      </c>
      <c r="F29" s="864">
        <v>250295921.61</v>
      </c>
      <c r="G29" s="866">
        <v>0</v>
      </c>
    </row>
    <row r="30" spans="1:7" ht="12.75">
      <c r="A30" s="18"/>
      <c r="B30" s="2"/>
      <c r="C30" s="21"/>
      <c r="D30" s="22"/>
      <c r="F30" s="864"/>
      <c r="G30" s="866"/>
    </row>
    <row r="31" spans="1:7" ht="12.75">
      <c r="A31" s="18">
        <v>9</v>
      </c>
      <c r="B31" s="2" t="s">
        <v>105</v>
      </c>
      <c r="C31" s="21">
        <v>5698649.33</v>
      </c>
      <c r="D31" s="22">
        <v>0.00289033919176273</v>
      </c>
      <c r="F31" s="864">
        <v>0</v>
      </c>
      <c r="G31" s="866">
        <v>5698649.33</v>
      </c>
    </row>
    <row r="32" spans="1:7" ht="13.5" thickBot="1">
      <c r="A32" s="14"/>
      <c r="B32" s="23"/>
      <c r="C32" s="24"/>
      <c r="D32" s="25"/>
      <c r="F32" s="865"/>
      <c r="G32" s="870"/>
    </row>
    <row r="35" ht="12.75">
      <c r="A35" s="78" t="s">
        <v>671</v>
      </c>
    </row>
    <row r="36" ht="12.75">
      <c r="B36" s="175">
        <v>44181</v>
      </c>
    </row>
    <row r="39" spans="3:4" ht="11.25" customHeight="1">
      <c r="C39" s="1256"/>
      <c r="D39" s="1256"/>
    </row>
    <row r="40" spans="1:8" ht="24" customHeight="1">
      <c r="A40" s="1250" t="s">
        <v>570</v>
      </c>
      <c r="B40" s="1250"/>
      <c r="C40" s="1250"/>
      <c r="D40" s="1250"/>
      <c r="E40" s="1250"/>
      <c r="F40" s="1250"/>
      <c r="G40" s="1250"/>
      <c r="H40" s="343" t="s">
        <v>1362</v>
      </c>
    </row>
    <row r="41" spans="1:7" ht="33.75" customHeight="1" thickBot="1">
      <c r="A41" s="1251" t="s">
        <v>1337</v>
      </c>
      <c r="B41" s="1251"/>
      <c r="C41" s="1251"/>
      <c r="D41" s="1251"/>
      <c r="E41" s="1251"/>
      <c r="F41" s="1251"/>
      <c r="G41" s="1251"/>
    </row>
    <row r="42" spans="1:7" ht="21.75" customHeight="1" thickBot="1">
      <c r="A42" s="1253" t="s">
        <v>49</v>
      </c>
      <c r="B42" s="1254"/>
      <c r="C42" s="1254"/>
      <c r="D42" s="1255"/>
      <c r="F42" s="891" t="s">
        <v>1333</v>
      </c>
      <c r="G42" s="873" t="s">
        <v>579</v>
      </c>
    </row>
    <row r="43" spans="1:7" ht="17.25" customHeight="1" thickBot="1">
      <c r="A43" s="8" t="s">
        <v>41</v>
      </c>
      <c r="B43" s="27" t="s">
        <v>48</v>
      </c>
      <c r="C43" s="4">
        <v>283282027.7312767</v>
      </c>
      <c r="D43" s="9">
        <v>1</v>
      </c>
      <c r="F43" s="4">
        <v>287457170.5622101</v>
      </c>
      <c r="G43" s="892">
        <v>-4175142.830933392</v>
      </c>
    </row>
    <row r="44" spans="1:8" ht="12.75">
      <c r="A44" s="18">
        <v>0</v>
      </c>
      <c r="B44" s="2" t="s">
        <v>385</v>
      </c>
      <c r="C44" s="21">
        <v>204508511.12666667</v>
      </c>
      <c r="D44" s="22">
        <v>0.7219254704031731</v>
      </c>
      <c r="F44" s="21">
        <v>208597484.25</v>
      </c>
      <c r="G44" s="869">
        <v>-4088973.123333335</v>
      </c>
      <c r="H44" s="6"/>
    </row>
    <row r="45" spans="1:8" ht="12.75">
      <c r="A45" s="18">
        <v>1</v>
      </c>
      <c r="B45" s="2" t="s">
        <v>43</v>
      </c>
      <c r="C45" s="21">
        <v>17721126.5324</v>
      </c>
      <c r="D45" s="22">
        <v>0.06255648010685091</v>
      </c>
      <c r="F45" s="21">
        <v>17890170.57</v>
      </c>
      <c r="G45" s="869">
        <v>-169044.03759999946</v>
      </c>
      <c r="H45" s="6"/>
    </row>
    <row r="46" spans="1:7" ht="12.75">
      <c r="A46" s="18">
        <v>2</v>
      </c>
      <c r="B46" s="2" t="s">
        <v>507</v>
      </c>
      <c r="C46" s="21">
        <v>6700000</v>
      </c>
      <c r="D46" s="22">
        <v>0.023651341575243408</v>
      </c>
      <c r="F46" s="21">
        <v>6700000</v>
      </c>
      <c r="G46" s="869">
        <v>0</v>
      </c>
    </row>
    <row r="47" spans="1:7" ht="12.75">
      <c r="A47" s="18">
        <v>3</v>
      </c>
      <c r="B47" s="2" t="s">
        <v>44</v>
      </c>
      <c r="C47" s="21">
        <v>0</v>
      </c>
      <c r="D47" s="22">
        <v>0</v>
      </c>
      <c r="F47" s="21">
        <v>0</v>
      </c>
      <c r="G47" s="869">
        <v>0</v>
      </c>
    </row>
    <row r="48" spans="1:7" ht="12.75">
      <c r="A48" s="18">
        <v>4</v>
      </c>
      <c r="B48" s="2" t="s">
        <v>35</v>
      </c>
      <c r="C48" s="21">
        <v>0</v>
      </c>
      <c r="D48" s="22">
        <v>0</v>
      </c>
      <c r="F48" s="21">
        <v>0</v>
      </c>
      <c r="G48" s="869">
        <v>0</v>
      </c>
    </row>
    <row r="49" spans="1:7" ht="12.75">
      <c r="A49" s="18">
        <v>5</v>
      </c>
      <c r="B49" s="2" t="s">
        <v>39</v>
      </c>
      <c r="C49" s="21">
        <v>1200000</v>
      </c>
      <c r="D49" s="22">
        <v>0.004236061177655535</v>
      </c>
      <c r="F49" s="21">
        <v>1200000</v>
      </c>
      <c r="G49" s="869">
        <v>0</v>
      </c>
    </row>
    <row r="50" spans="1:7" ht="12.75">
      <c r="A50" s="18">
        <v>6</v>
      </c>
      <c r="B50" s="2" t="s">
        <v>310</v>
      </c>
      <c r="C50" s="21">
        <v>53069515.74221006</v>
      </c>
      <c r="D50" s="22">
        <v>0.18733809612712943</v>
      </c>
      <c r="F50" s="21">
        <v>53069515.74221006</v>
      </c>
      <c r="G50" s="869">
        <v>0</v>
      </c>
    </row>
    <row r="51" spans="1:7" ht="12.75">
      <c r="A51" s="18">
        <v>7</v>
      </c>
      <c r="B51" s="2" t="s">
        <v>320</v>
      </c>
      <c r="C51" s="21">
        <v>0</v>
      </c>
      <c r="D51" s="22">
        <v>0</v>
      </c>
      <c r="F51" s="21">
        <v>0</v>
      </c>
      <c r="G51" s="869">
        <v>0</v>
      </c>
    </row>
    <row r="52" spans="1:7" ht="12.75">
      <c r="A52" s="18">
        <v>8</v>
      </c>
      <c r="B52" s="2" t="s">
        <v>45</v>
      </c>
      <c r="C52" s="21">
        <v>0</v>
      </c>
      <c r="D52" s="22">
        <v>0</v>
      </c>
      <c r="F52" s="21">
        <v>0</v>
      </c>
      <c r="G52" s="869">
        <v>0</v>
      </c>
    </row>
    <row r="53" spans="1:7" ht="13.5" thickBot="1">
      <c r="A53" s="14">
        <v>9</v>
      </c>
      <c r="B53" s="23" t="s">
        <v>105</v>
      </c>
      <c r="C53" s="24">
        <v>82874.33</v>
      </c>
      <c r="D53" s="25">
        <v>0.0002925506099476779</v>
      </c>
      <c r="F53" s="24">
        <v>0</v>
      </c>
      <c r="G53" s="870">
        <v>82874.33</v>
      </c>
    </row>
    <row r="55" ht="13.5" thickBot="1"/>
    <row r="56" spans="1:7" ht="24.75" thickBot="1">
      <c r="A56" s="1253" t="s">
        <v>50</v>
      </c>
      <c r="B56" s="1254"/>
      <c r="C56" s="1254"/>
      <c r="D56" s="1255"/>
      <c r="F56" s="891" t="s">
        <v>1333</v>
      </c>
      <c r="G56" s="873" t="s">
        <v>579</v>
      </c>
    </row>
    <row r="57" spans="1:8" ht="13.5" thickBot="1">
      <c r="A57" s="8" t="s">
        <v>41</v>
      </c>
      <c r="B57" s="27" t="s">
        <v>51</v>
      </c>
      <c r="C57" s="4">
        <v>312247083.61</v>
      </c>
      <c r="D57" s="9">
        <v>1</v>
      </c>
      <c r="F57" s="4">
        <v>319300512.18</v>
      </c>
      <c r="G57" s="892">
        <v>-7053428.569999993</v>
      </c>
      <c r="H57" s="6"/>
    </row>
    <row r="58" spans="1:7" ht="12.75">
      <c r="A58" s="18">
        <v>0</v>
      </c>
      <c r="B58" s="2" t="s">
        <v>385</v>
      </c>
      <c r="C58" s="21">
        <v>162629320.04000002</v>
      </c>
      <c r="D58" s="22">
        <v>0.5208353530793127</v>
      </c>
      <c r="F58" s="21">
        <v>166414488.24</v>
      </c>
      <c r="G58" s="869">
        <v>-3785168.199999988</v>
      </c>
    </row>
    <row r="59" spans="1:7" ht="12.75">
      <c r="A59" s="18">
        <v>1</v>
      </c>
      <c r="B59" s="2" t="s">
        <v>43</v>
      </c>
      <c r="C59" s="21">
        <v>97879042.63</v>
      </c>
      <c r="D59" s="22">
        <v>0.31346663513518025</v>
      </c>
      <c r="F59" s="21">
        <v>100968131</v>
      </c>
      <c r="G59" s="869">
        <v>-3089088.370000005</v>
      </c>
    </row>
    <row r="60" spans="1:7" ht="12.75">
      <c r="A60" s="18">
        <v>2</v>
      </c>
      <c r="B60" s="2" t="s">
        <v>507</v>
      </c>
      <c r="C60" s="21">
        <v>36103782.94</v>
      </c>
      <c r="D60" s="22">
        <v>0.11562568502671433</v>
      </c>
      <c r="F60" s="21">
        <v>39394916.94</v>
      </c>
      <c r="G60" s="869">
        <v>-3291134</v>
      </c>
    </row>
    <row r="61" spans="1:7" ht="12.75">
      <c r="A61" s="18">
        <v>3</v>
      </c>
      <c r="B61" s="2" t="s">
        <v>44</v>
      </c>
      <c r="C61" s="21">
        <v>0</v>
      </c>
      <c r="D61" s="22">
        <v>0</v>
      </c>
      <c r="F61" s="21">
        <v>0</v>
      </c>
      <c r="G61" s="869">
        <v>0</v>
      </c>
    </row>
    <row r="62" spans="1:7" ht="12.75">
      <c r="A62" s="18">
        <v>4</v>
      </c>
      <c r="B62" s="2" t="s">
        <v>35</v>
      </c>
      <c r="C62" s="21">
        <v>0</v>
      </c>
      <c r="D62" s="22">
        <v>0</v>
      </c>
      <c r="F62" s="21">
        <v>0</v>
      </c>
      <c r="G62" s="869">
        <v>0</v>
      </c>
    </row>
    <row r="63" spans="1:7" ht="12.75">
      <c r="A63" s="18">
        <v>5</v>
      </c>
      <c r="B63" s="2" t="s">
        <v>39</v>
      </c>
      <c r="C63" s="21">
        <v>5022976</v>
      </c>
      <c r="D63" s="22">
        <v>0.016086542560870644</v>
      </c>
      <c r="F63" s="21">
        <v>5022976</v>
      </c>
      <c r="G63" s="869">
        <v>0</v>
      </c>
    </row>
    <row r="64" spans="1:7" ht="12.75">
      <c r="A64" s="18">
        <v>6</v>
      </c>
      <c r="B64" s="2" t="s">
        <v>310</v>
      </c>
      <c r="C64" s="21">
        <v>7500000</v>
      </c>
      <c r="D64" s="22">
        <v>0.02401943971194165</v>
      </c>
      <c r="F64" s="21">
        <v>7500000</v>
      </c>
      <c r="G64" s="869">
        <v>0</v>
      </c>
    </row>
    <row r="65" spans="1:7" ht="12.75">
      <c r="A65" s="18">
        <v>7</v>
      </c>
      <c r="B65" s="2" t="s">
        <v>320</v>
      </c>
      <c r="C65" s="21">
        <v>0</v>
      </c>
      <c r="D65" s="22">
        <v>0</v>
      </c>
      <c r="F65" s="21">
        <v>0</v>
      </c>
      <c r="G65" s="869">
        <v>0</v>
      </c>
    </row>
    <row r="66" spans="1:7" ht="12.75">
      <c r="A66" s="18">
        <v>8</v>
      </c>
      <c r="B66" s="2" t="s">
        <v>45</v>
      </c>
      <c r="C66" s="21">
        <v>0</v>
      </c>
      <c r="D66" s="22">
        <v>0</v>
      </c>
      <c r="F66" s="21">
        <v>0</v>
      </c>
      <c r="G66" s="869">
        <v>0</v>
      </c>
    </row>
    <row r="67" spans="1:7" ht="13.5" thickBot="1">
      <c r="A67" s="14">
        <v>9</v>
      </c>
      <c r="B67" s="23" t="s">
        <v>105</v>
      </c>
      <c r="C67" s="24">
        <v>3111962</v>
      </c>
      <c r="D67" s="25">
        <v>0.009966344485980449</v>
      </c>
      <c r="F67" s="24">
        <v>0</v>
      </c>
      <c r="G67" s="870">
        <v>3111962</v>
      </c>
    </row>
    <row r="69" ht="13.5" thickBot="1"/>
    <row r="70" spans="1:7" ht="24.75" thickBot="1">
      <c r="A70" s="1253" t="s">
        <v>52</v>
      </c>
      <c r="B70" s="1254"/>
      <c r="C70" s="1254"/>
      <c r="D70" s="1255"/>
      <c r="F70" s="891" t="s">
        <v>1333</v>
      </c>
      <c r="G70" s="873" t="s">
        <v>579</v>
      </c>
    </row>
    <row r="71" spans="1:8" ht="13.5" thickBot="1">
      <c r="A71" s="8" t="s">
        <v>41</v>
      </c>
      <c r="B71" s="27" t="s">
        <v>53</v>
      </c>
      <c r="C71" s="4">
        <v>1376090464.0500002</v>
      </c>
      <c r="D71" s="9">
        <v>1</v>
      </c>
      <c r="F71" s="4">
        <v>1376861892.65</v>
      </c>
      <c r="G71" s="892">
        <v>-771428.5999999046</v>
      </c>
      <c r="H71" s="6"/>
    </row>
    <row r="72" spans="1:7" ht="12.75">
      <c r="A72" s="18">
        <v>0</v>
      </c>
      <c r="B72" s="2" t="s">
        <v>385</v>
      </c>
      <c r="C72" s="21">
        <v>150415275</v>
      </c>
      <c r="D72" s="22">
        <v>0.10930624034506402</v>
      </c>
      <c r="F72" s="21">
        <v>151990517</v>
      </c>
      <c r="G72" s="869">
        <v>-1575242</v>
      </c>
    </row>
    <row r="73" spans="1:7" ht="12.75">
      <c r="A73" s="18">
        <v>1</v>
      </c>
      <c r="B73" s="2" t="s">
        <v>43</v>
      </c>
      <c r="C73" s="21">
        <v>322453371.4</v>
      </c>
      <c r="D73" s="22">
        <v>0.2343257073746306</v>
      </c>
      <c r="F73" s="21">
        <v>323224800</v>
      </c>
      <c r="G73" s="869">
        <v>-771428.6000000238</v>
      </c>
    </row>
    <row r="74" spans="1:7" ht="12.75">
      <c r="A74" s="18">
        <v>2</v>
      </c>
      <c r="B74" s="2" t="s">
        <v>507</v>
      </c>
      <c r="C74" s="21">
        <v>78627092.25999999</v>
      </c>
      <c r="D74" s="22">
        <v>0.0571380256706314</v>
      </c>
      <c r="F74" s="21">
        <v>79555663.25999999</v>
      </c>
      <c r="G74" s="869">
        <v>-928571</v>
      </c>
    </row>
    <row r="75" spans="1:7" ht="12.75">
      <c r="A75" s="18">
        <v>3</v>
      </c>
      <c r="B75" s="2" t="s">
        <v>44</v>
      </c>
      <c r="C75" s="21">
        <v>26837954.78</v>
      </c>
      <c r="D75" s="22">
        <v>0.019503045389190957</v>
      </c>
      <c r="F75" s="21">
        <v>26837954.78</v>
      </c>
      <c r="G75" s="869">
        <v>0</v>
      </c>
    </row>
    <row r="76" spans="1:7" ht="12.75">
      <c r="A76" s="18">
        <v>4</v>
      </c>
      <c r="B76" s="2" t="s">
        <v>35</v>
      </c>
      <c r="C76" s="21">
        <v>0</v>
      </c>
      <c r="D76" s="22">
        <v>0</v>
      </c>
      <c r="F76" s="21">
        <v>0</v>
      </c>
      <c r="G76" s="869">
        <v>0</v>
      </c>
    </row>
    <row r="77" spans="1:7" ht="12.75">
      <c r="A77" s="18">
        <v>5</v>
      </c>
      <c r="B77" s="2" t="s">
        <v>39</v>
      </c>
      <c r="C77" s="21">
        <v>544957036</v>
      </c>
      <c r="D77" s="22">
        <v>0.39601832164153344</v>
      </c>
      <c r="F77" s="21">
        <v>544957036</v>
      </c>
      <c r="G77" s="869">
        <v>0</v>
      </c>
    </row>
    <row r="78" spans="1:7" ht="12.75">
      <c r="A78" s="18">
        <v>6</v>
      </c>
      <c r="B78" s="2" t="s">
        <v>310</v>
      </c>
      <c r="C78" s="21">
        <v>0</v>
      </c>
      <c r="D78" s="22">
        <v>0</v>
      </c>
      <c r="F78" s="21">
        <v>0</v>
      </c>
      <c r="G78" s="869">
        <v>0</v>
      </c>
    </row>
    <row r="79" spans="1:7" ht="12.75">
      <c r="A79" s="18">
        <v>7</v>
      </c>
      <c r="B79" s="2" t="s">
        <v>320</v>
      </c>
      <c r="C79" s="21">
        <v>0</v>
      </c>
      <c r="D79" s="22">
        <v>0</v>
      </c>
      <c r="F79" s="21">
        <v>0</v>
      </c>
      <c r="G79" s="869">
        <v>0</v>
      </c>
    </row>
    <row r="80" spans="1:7" ht="12.75">
      <c r="A80" s="18">
        <v>8</v>
      </c>
      <c r="B80" s="2" t="s">
        <v>45</v>
      </c>
      <c r="C80" s="21">
        <v>250295921.61</v>
      </c>
      <c r="D80" s="22">
        <v>0.18188914766064793</v>
      </c>
      <c r="F80" s="21">
        <v>250295921.61</v>
      </c>
      <c r="G80" s="869">
        <v>0</v>
      </c>
    </row>
    <row r="81" spans="1:7" ht="13.5" thickBot="1">
      <c r="A81" s="14">
        <v>9</v>
      </c>
      <c r="B81" s="23" t="s">
        <v>105</v>
      </c>
      <c r="C81" s="24">
        <v>2503813</v>
      </c>
      <c r="D81" s="25">
        <v>0.0018195119183014876</v>
      </c>
      <c r="F81" s="24">
        <v>0</v>
      </c>
      <c r="G81" s="870">
        <v>2503813</v>
      </c>
    </row>
    <row r="84" ht="12.75">
      <c r="A84" s="6" t="s">
        <v>671</v>
      </c>
    </row>
    <row r="85" ht="12.75">
      <c r="B85" s="175">
        <v>44181</v>
      </c>
    </row>
  </sheetData>
  <sheetProtection/>
  <mergeCells count="10">
    <mergeCell ref="A3:G3"/>
    <mergeCell ref="A4:G4"/>
    <mergeCell ref="A6:G6"/>
    <mergeCell ref="A7:G7"/>
    <mergeCell ref="A70:D70"/>
    <mergeCell ref="A42:D42"/>
    <mergeCell ref="A56:D56"/>
    <mergeCell ref="A40:G40"/>
    <mergeCell ref="A41:G41"/>
    <mergeCell ref="C39:D39"/>
  </mergeCells>
  <printOptions horizontalCentered="1"/>
  <pageMargins left="0.7480314960629921" right="0.7480314960629921" top="0.8661417322834646" bottom="0.7874015748031497" header="0.5118110236220472" footer="0.5118110236220472"/>
  <pageSetup orientation="portrait" scale="90" r:id="rId1"/>
  <rowBreaks count="1" manualBreakCount="1">
    <brk id="39" max="4" man="1"/>
  </rowBreaks>
</worksheet>
</file>

<file path=xl/worksheets/sheet5.xml><?xml version="1.0" encoding="utf-8"?>
<worksheet xmlns="http://schemas.openxmlformats.org/spreadsheetml/2006/main" xmlns:r="http://schemas.openxmlformats.org/officeDocument/2006/relationships">
  <dimension ref="A1:J138"/>
  <sheetViews>
    <sheetView zoomScalePageLayoutView="0" workbookViewId="0" topLeftCell="A1">
      <pane xSplit="1" ySplit="8" topLeftCell="B130" activePane="bottomRight" state="frozen"/>
      <selection pane="topLeft" activeCell="A1" sqref="A1"/>
      <selection pane="topRight" activeCell="B1" sqref="B1"/>
      <selection pane="bottomLeft" activeCell="A8" sqref="A8"/>
      <selection pane="bottomRight" activeCell="A1" sqref="A1:IV16384"/>
    </sheetView>
  </sheetViews>
  <sheetFormatPr defaultColWidth="11.421875" defaultRowHeight="12.75"/>
  <cols>
    <col min="1" max="1" width="7.140625" style="150" bestFit="1" customWidth="1"/>
    <col min="2" max="2" width="48.421875" style="720" customWidth="1"/>
    <col min="3" max="4" width="13.28125" style="163" bestFit="1" customWidth="1"/>
    <col min="5" max="5" width="15.421875" style="163" customWidth="1"/>
    <col min="6" max="6" width="15.28125" style="163" bestFit="1" customWidth="1"/>
    <col min="7" max="7" width="3.140625" style="235" customWidth="1"/>
    <col min="8" max="8" width="15.28125" style="879" customWidth="1"/>
    <col min="9" max="9" width="15.28125" style="875" customWidth="1"/>
    <col min="10" max="10" width="5.8515625" style="522" customWidth="1"/>
    <col min="11" max="16384" width="11.421875" style="150" customWidth="1"/>
  </cols>
  <sheetData>
    <row r="1" spans="3:5" ht="12.75">
      <c r="C1" s="519"/>
      <c r="E1" s="519"/>
    </row>
    <row r="2" spans="3:5" ht="12.75">
      <c r="C2" s="519"/>
      <c r="D2" s="519"/>
      <c r="E2" s="519"/>
    </row>
    <row r="3" spans="1:10" ht="18">
      <c r="A3" s="1257" t="s">
        <v>186</v>
      </c>
      <c r="B3" s="1257"/>
      <c r="C3" s="1257"/>
      <c r="D3" s="1257"/>
      <c r="E3" s="1257"/>
      <c r="F3" s="1257"/>
      <c r="G3" s="1257"/>
      <c r="H3" s="1257"/>
      <c r="I3" s="1257"/>
      <c r="J3" s="389"/>
    </row>
    <row r="4" spans="1:10" ht="25.5" customHeight="1">
      <c r="A4" s="1258" t="s">
        <v>1337</v>
      </c>
      <c r="B4" s="1258"/>
      <c r="C4" s="1258"/>
      <c r="D4" s="1258"/>
      <c r="E4" s="1258"/>
      <c r="F4" s="1258"/>
      <c r="G4" s="1258"/>
      <c r="H4" s="1258"/>
      <c r="I4" s="1258"/>
      <c r="J4" s="523"/>
    </row>
    <row r="5" spans="1:10" ht="15.75" customHeight="1">
      <c r="A5" s="1259" t="s">
        <v>646</v>
      </c>
      <c r="B5" s="1259"/>
      <c r="C5" s="1259"/>
      <c r="D5" s="1259"/>
      <c r="E5" s="1259"/>
      <c r="F5" s="1259"/>
      <c r="G5" s="1259"/>
      <c r="H5" s="1259"/>
      <c r="I5" s="1259"/>
      <c r="J5" s="389"/>
    </row>
    <row r="6" ht="12.75">
      <c r="J6" s="300"/>
    </row>
    <row r="7" spans="1:10" ht="25.5" customHeight="1" thickBot="1">
      <c r="A7" s="897" t="s">
        <v>112</v>
      </c>
      <c r="B7" s="898" t="s">
        <v>633</v>
      </c>
      <c r="C7" s="899" t="s">
        <v>265</v>
      </c>
      <c r="D7" s="899" t="s">
        <v>264</v>
      </c>
      <c r="E7" s="899" t="s">
        <v>192</v>
      </c>
      <c r="F7" s="900" t="s">
        <v>578</v>
      </c>
      <c r="G7" s="874"/>
      <c r="H7" s="913" t="s">
        <v>1330</v>
      </c>
      <c r="I7" s="914" t="s">
        <v>579</v>
      </c>
      <c r="J7" s="524"/>
    </row>
    <row r="8" spans="1:10" ht="31.5" customHeight="1">
      <c r="A8" s="517" t="s">
        <v>647</v>
      </c>
      <c r="B8" s="721"/>
      <c r="C8" s="518">
        <v>283282027.7312767</v>
      </c>
      <c r="D8" s="518">
        <v>312247083.61</v>
      </c>
      <c r="E8" s="518">
        <v>1376090464.0500002</v>
      </c>
      <c r="F8" s="518">
        <v>1971619575.3912768</v>
      </c>
      <c r="G8" s="136"/>
      <c r="H8" s="880">
        <v>1983619575.39221</v>
      </c>
      <c r="I8" s="876">
        <v>-12000000.00093317</v>
      </c>
      <c r="J8" s="300" t="s">
        <v>747</v>
      </c>
    </row>
    <row r="9" spans="1:10" ht="12.75">
      <c r="A9" s="520" t="s">
        <v>384</v>
      </c>
      <c r="B9" s="722" t="s">
        <v>385</v>
      </c>
      <c r="C9" s="521">
        <v>204508511.12666667</v>
      </c>
      <c r="D9" s="521">
        <v>162629320.04000002</v>
      </c>
      <c r="E9" s="521">
        <v>150415275</v>
      </c>
      <c r="F9" s="521">
        <v>517553106.1666667</v>
      </c>
      <c r="G9" s="136"/>
      <c r="H9" s="881">
        <v>527002489.49</v>
      </c>
      <c r="I9" s="877">
        <v>-9449383.323333323</v>
      </c>
      <c r="J9" s="525"/>
    </row>
    <row r="10" spans="1:10" ht="12.75">
      <c r="A10" s="901" t="s">
        <v>386</v>
      </c>
      <c r="B10" s="902" t="s">
        <v>387</v>
      </c>
      <c r="C10" s="754">
        <v>109363692</v>
      </c>
      <c r="D10" s="754">
        <v>97385044.04</v>
      </c>
      <c r="E10" s="754">
        <v>95034700</v>
      </c>
      <c r="F10" s="903">
        <v>301783436.04</v>
      </c>
      <c r="G10" s="209"/>
      <c r="H10" s="915">
        <v>307937882.76</v>
      </c>
      <c r="I10" s="916">
        <v>-6154446.719999969</v>
      </c>
      <c r="J10" s="525"/>
    </row>
    <row r="11" spans="1:10" ht="12.75">
      <c r="A11" s="904" t="s">
        <v>388</v>
      </c>
      <c r="B11" s="905" t="s">
        <v>389</v>
      </c>
      <c r="C11" s="835">
        <v>105705049</v>
      </c>
      <c r="D11" s="835">
        <v>83816362.8</v>
      </c>
      <c r="E11" s="835">
        <v>76547216</v>
      </c>
      <c r="F11" s="906">
        <v>266068627.8</v>
      </c>
      <c r="G11" s="151"/>
      <c r="H11" s="917">
        <v>271987173.52</v>
      </c>
      <c r="I11" s="918">
        <v>-5918545.719999969</v>
      </c>
      <c r="J11" s="526"/>
    </row>
    <row r="12" spans="1:10" ht="12.75">
      <c r="A12" s="904" t="s">
        <v>390</v>
      </c>
      <c r="B12" s="905" t="s">
        <v>391</v>
      </c>
      <c r="C12" s="479">
        <v>0</v>
      </c>
      <c r="D12" s="479">
        <v>7852993.24</v>
      </c>
      <c r="E12" s="479">
        <v>6627075</v>
      </c>
      <c r="F12" s="907">
        <v>14480068.24</v>
      </c>
      <c r="G12" s="894"/>
      <c r="H12" s="919">
        <v>14480068.24</v>
      </c>
      <c r="I12" s="920">
        <v>0</v>
      </c>
      <c r="J12" s="527"/>
    </row>
    <row r="13" spans="1:10" ht="12.75">
      <c r="A13" s="904" t="s">
        <v>392</v>
      </c>
      <c r="B13" s="905" t="s">
        <v>393</v>
      </c>
      <c r="C13" s="479">
        <v>3041963</v>
      </c>
      <c r="D13" s="479">
        <v>0</v>
      </c>
      <c r="E13" s="479">
        <v>6586009</v>
      </c>
      <c r="F13" s="907">
        <v>9627972</v>
      </c>
      <c r="G13" s="894"/>
      <c r="H13" s="919">
        <v>9674972</v>
      </c>
      <c r="I13" s="920">
        <v>-47000</v>
      </c>
      <c r="J13" s="527"/>
    </row>
    <row r="14" spans="1:10" ht="12.75">
      <c r="A14" s="904" t="s">
        <v>394</v>
      </c>
      <c r="B14" s="905" t="s">
        <v>395</v>
      </c>
      <c r="C14" s="835">
        <v>616680</v>
      </c>
      <c r="D14" s="835">
        <v>5715688</v>
      </c>
      <c r="E14" s="835">
        <v>5274400</v>
      </c>
      <c r="F14" s="906">
        <v>11606768</v>
      </c>
      <c r="G14" s="151"/>
      <c r="H14" s="917">
        <v>11795669</v>
      </c>
      <c r="I14" s="918">
        <v>-188901</v>
      </c>
      <c r="J14" s="526"/>
    </row>
    <row r="15" spans="1:10" ht="12.75">
      <c r="A15" s="901" t="s">
        <v>396</v>
      </c>
      <c r="B15" s="902" t="s">
        <v>397</v>
      </c>
      <c r="C15" s="754">
        <v>11889210</v>
      </c>
      <c r="D15" s="754">
        <v>5631996</v>
      </c>
      <c r="E15" s="754">
        <v>3400000</v>
      </c>
      <c r="F15" s="903">
        <v>20921206</v>
      </c>
      <c r="G15" s="209"/>
      <c r="H15" s="915">
        <v>20933384</v>
      </c>
      <c r="I15" s="916">
        <v>-12178</v>
      </c>
      <c r="J15" s="525"/>
    </row>
    <row r="16" spans="1:10" ht="12.75">
      <c r="A16" s="904" t="s">
        <v>398</v>
      </c>
      <c r="B16" s="905" t="s">
        <v>399</v>
      </c>
      <c r="C16" s="835">
        <v>529210</v>
      </c>
      <c r="D16" s="835">
        <v>3513000</v>
      </c>
      <c r="E16" s="835">
        <v>3000000</v>
      </c>
      <c r="F16" s="906">
        <v>7042210</v>
      </c>
      <c r="G16" s="151"/>
      <c r="H16" s="917">
        <v>7054388</v>
      </c>
      <c r="I16" s="918">
        <v>-12178</v>
      </c>
      <c r="J16" s="526"/>
    </row>
    <row r="17" spans="1:10" ht="12.75">
      <c r="A17" s="908" t="s">
        <v>400</v>
      </c>
      <c r="B17" s="909" t="s">
        <v>401</v>
      </c>
      <c r="C17" s="63">
        <v>0</v>
      </c>
      <c r="D17" s="63">
        <v>0</v>
      </c>
      <c r="E17" s="63">
        <v>400000</v>
      </c>
      <c r="F17" s="75">
        <v>400000</v>
      </c>
      <c r="G17" s="32"/>
      <c r="H17" s="921">
        <v>400000</v>
      </c>
      <c r="I17" s="883">
        <v>0</v>
      </c>
      <c r="J17" s="3"/>
    </row>
    <row r="18" spans="1:10" ht="12.75">
      <c r="A18" s="908" t="s">
        <v>402</v>
      </c>
      <c r="B18" s="909" t="s">
        <v>403</v>
      </c>
      <c r="C18" s="63">
        <v>0</v>
      </c>
      <c r="D18" s="63">
        <v>2118996</v>
      </c>
      <c r="E18" s="63">
        <v>0</v>
      </c>
      <c r="F18" s="75">
        <v>2118996</v>
      </c>
      <c r="G18" s="32"/>
      <c r="H18" s="921">
        <v>2118996</v>
      </c>
      <c r="I18" s="883">
        <v>0</v>
      </c>
      <c r="J18" s="3"/>
    </row>
    <row r="19" spans="1:10" ht="12.75">
      <c r="A19" s="904" t="s">
        <v>404</v>
      </c>
      <c r="B19" s="905" t="s">
        <v>405</v>
      </c>
      <c r="C19" s="835">
        <v>11360000</v>
      </c>
      <c r="D19" s="835">
        <v>0</v>
      </c>
      <c r="E19" s="835">
        <v>0</v>
      </c>
      <c r="F19" s="906">
        <v>11360000</v>
      </c>
      <c r="G19" s="151"/>
      <c r="H19" s="917">
        <v>11360000</v>
      </c>
      <c r="I19" s="918">
        <v>0</v>
      </c>
      <c r="J19" s="526"/>
    </row>
    <row r="20" spans="1:10" ht="12.75">
      <c r="A20" s="901" t="s">
        <v>406</v>
      </c>
      <c r="B20" s="902" t="s">
        <v>407</v>
      </c>
      <c r="C20" s="754">
        <v>52807358.57666667</v>
      </c>
      <c r="D20" s="754">
        <v>33292234</v>
      </c>
      <c r="E20" s="754">
        <v>28781436</v>
      </c>
      <c r="F20" s="903">
        <v>114881028.57666667</v>
      </c>
      <c r="G20" s="209"/>
      <c r="H20" s="915">
        <v>117761226.33</v>
      </c>
      <c r="I20" s="916">
        <v>-2880197.75333333</v>
      </c>
      <c r="J20" s="525"/>
    </row>
    <row r="21" spans="1:10" ht="12.75">
      <c r="A21" s="904" t="s">
        <v>408</v>
      </c>
      <c r="B21" s="905" t="s">
        <v>409</v>
      </c>
      <c r="C21" s="835">
        <v>27901419.29</v>
      </c>
      <c r="D21" s="835">
        <v>20252430</v>
      </c>
      <c r="E21" s="835">
        <v>14438142</v>
      </c>
      <c r="F21" s="906">
        <v>62591991.29</v>
      </c>
      <c r="G21" s="151"/>
      <c r="H21" s="917">
        <v>65147428</v>
      </c>
      <c r="I21" s="918">
        <v>-2555436.710000001</v>
      </c>
      <c r="J21" s="526"/>
    </row>
    <row r="22" spans="1:10" ht="12.75">
      <c r="A22" s="904" t="s">
        <v>410</v>
      </c>
      <c r="B22" s="905" t="s">
        <v>411</v>
      </c>
      <c r="C22" s="835">
        <v>12348144</v>
      </c>
      <c r="D22" s="835">
        <v>1978068</v>
      </c>
      <c r="E22" s="835">
        <v>4492328</v>
      </c>
      <c r="F22" s="906">
        <v>18818540</v>
      </c>
      <c r="G22" s="151"/>
      <c r="H22" s="917">
        <v>18818540</v>
      </c>
      <c r="I22" s="918">
        <v>0</v>
      </c>
      <c r="J22" s="526"/>
    </row>
    <row r="23" spans="1:10" ht="12.75">
      <c r="A23" s="904" t="s">
        <v>412</v>
      </c>
      <c r="B23" s="905" t="s">
        <v>413</v>
      </c>
      <c r="C23" s="835">
        <v>12557795.286666667</v>
      </c>
      <c r="D23" s="835">
        <v>9914236</v>
      </c>
      <c r="E23" s="835">
        <v>9444366</v>
      </c>
      <c r="F23" s="906">
        <v>31916397.28666667</v>
      </c>
      <c r="G23" s="151"/>
      <c r="H23" s="917">
        <v>32241158.33</v>
      </c>
      <c r="I23" s="918">
        <v>-324761.04333332926</v>
      </c>
      <c r="J23" s="526"/>
    </row>
    <row r="24" spans="1:10" ht="12.75">
      <c r="A24" s="908" t="s">
        <v>414</v>
      </c>
      <c r="B24" s="909" t="s">
        <v>415</v>
      </c>
      <c r="C24" s="63">
        <v>0</v>
      </c>
      <c r="D24" s="63">
        <v>1147500</v>
      </c>
      <c r="E24" s="63">
        <v>406600</v>
      </c>
      <c r="F24" s="75">
        <v>1554100</v>
      </c>
      <c r="G24" s="32"/>
      <c r="H24" s="921">
        <v>1554100</v>
      </c>
      <c r="I24" s="883">
        <v>0</v>
      </c>
      <c r="J24" s="3"/>
    </row>
    <row r="25" spans="1:10" ht="25.5">
      <c r="A25" s="901" t="s">
        <v>416</v>
      </c>
      <c r="B25" s="902" t="s">
        <v>417</v>
      </c>
      <c r="C25" s="754">
        <v>15781167.21</v>
      </c>
      <c r="D25" s="754">
        <v>13880580</v>
      </c>
      <c r="E25" s="754">
        <v>12007300</v>
      </c>
      <c r="F25" s="903">
        <v>41669047.21</v>
      </c>
      <c r="G25" s="209"/>
      <c r="H25" s="915">
        <v>41895804.2</v>
      </c>
      <c r="I25" s="916">
        <v>-226756.9900000021</v>
      </c>
      <c r="J25" s="525"/>
    </row>
    <row r="26" spans="1:10" ht="25.5">
      <c r="A26" s="910" t="s">
        <v>418</v>
      </c>
      <c r="B26" s="170" t="s">
        <v>419</v>
      </c>
      <c r="C26" s="835">
        <v>15014138.09</v>
      </c>
      <c r="D26" s="835">
        <v>13228850</v>
      </c>
      <c r="E26" s="835">
        <v>11403720</v>
      </c>
      <c r="F26" s="906">
        <v>39646708.09</v>
      </c>
      <c r="G26" s="151"/>
      <c r="H26" s="917">
        <v>39866262.6</v>
      </c>
      <c r="I26" s="918">
        <v>-219554.5099999979</v>
      </c>
      <c r="J26" s="526"/>
    </row>
    <row r="27" spans="1:10" ht="25.5">
      <c r="A27" s="910" t="s">
        <v>420</v>
      </c>
      <c r="B27" s="170" t="s">
        <v>421</v>
      </c>
      <c r="C27" s="835">
        <v>767029.12</v>
      </c>
      <c r="D27" s="835">
        <v>651730</v>
      </c>
      <c r="E27" s="835">
        <v>603580</v>
      </c>
      <c r="F27" s="906">
        <v>2022339.12</v>
      </c>
      <c r="G27" s="151"/>
      <c r="H27" s="917">
        <v>2029541.6</v>
      </c>
      <c r="I27" s="918">
        <v>-7202.479999999981</v>
      </c>
      <c r="J27" s="526"/>
    </row>
    <row r="28" spans="1:10" ht="38.25">
      <c r="A28" s="901" t="s">
        <v>422</v>
      </c>
      <c r="B28" s="902" t="s">
        <v>423</v>
      </c>
      <c r="C28" s="754">
        <v>14667083.34</v>
      </c>
      <c r="D28" s="754">
        <v>12439466</v>
      </c>
      <c r="E28" s="754">
        <v>11191839</v>
      </c>
      <c r="F28" s="903">
        <v>38298388.34</v>
      </c>
      <c r="G28" s="209"/>
      <c r="H28" s="915">
        <v>38474192.2</v>
      </c>
      <c r="I28" s="916">
        <v>-175803.8599999994</v>
      </c>
      <c r="J28" s="525"/>
    </row>
    <row r="29" spans="1:10" ht="25.5">
      <c r="A29" s="910" t="s">
        <v>424</v>
      </c>
      <c r="B29" s="170" t="s">
        <v>425</v>
      </c>
      <c r="C29" s="835">
        <v>7899827.26</v>
      </c>
      <c r="D29" s="835">
        <v>6691972</v>
      </c>
      <c r="E29" s="835">
        <v>6052605</v>
      </c>
      <c r="F29" s="906">
        <v>20644404.259999998</v>
      </c>
      <c r="G29" s="151"/>
      <c r="H29" s="917">
        <v>20723356.8</v>
      </c>
      <c r="I29" s="918">
        <v>-78952.54000000283</v>
      </c>
      <c r="J29" s="526"/>
    </row>
    <row r="30" spans="1:10" ht="25.5">
      <c r="A30" s="910" t="s">
        <v>426</v>
      </c>
      <c r="B30" s="170" t="s">
        <v>427</v>
      </c>
      <c r="C30" s="835">
        <v>2275085.36</v>
      </c>
      <c r="D30" s="835">
        <v>1908353</v>
      </c>
      <c r="E30" s="835">
        <v>1719751</v>
      </c>
      <c r="F30" s="906">
        <v>5903189.359999999</v>
      </c>
      <c r="G30" s="151"/>
      <c r="H30" s="917">
        <v>5936616.8</v>
      </c>
      <c r="I30" s="918">
        <v>-33427.44000000041</v>
      </c>
      <c r="J30" s="526"/>
    </row>
    <row r="31" spans="1:10" ht="12.75">
      <c r="A31" s="910" t="s">
        <v>428</v>
      </c>
      <c r="B31" s="170" t="s">
        <v>429</v>
      </c>
      <c r="C31" s="835">
        <v>4492170.72</v>
      </c>
      <c r="D31" s="835">
        <v>3839141</v>
      </c>
      <c r="E31" s="835">
        <v>3419483</v>
      </c>
      <c r="F31" s="906">
        <v>11750794.719999999</v>
      </c>
      <c r="G31" s="151"/>
      <c r="H31" s="917">
        <v>11814218.6</v>
      </c>
      <c r="I31" s="918">
        <v>-63423.88000000082</v>
      </c>
      <c r="J31" s="526"/>
    </row>
    <row r="32" spans="1:10" ht="12.75">
      <c r="A32" s="520" t="s">
        <v>430</v>
      </c>
      <c r="B32" s="722" t="s">
        <v>431</v>
      </c>
      <c r="C32" s="521">
        <v>17721126.5324</v>
      </c>
      <c r="D32" s="521">
        <v>97879042.63</v>
      </c>
      <c r="E32" s="521">
        <v>322453371.4</v>
      </c>
      <c r="F32" s="521">
        <v>438053540.5624</v>
      </c>
      <c r="G32" s="136"/>
      <c r="H32" s="881">
        <v>442083101.57</v>
      </c>
      <c r="I32" s="877">
        <v>-4029561.0076000094</v>
      </c>
      <c r="J32" s="525"/>
    </row>
    <row r="33" spans="1:10" ht="12.75">
      <c r="A33" s="901" t="s">
        <v>432</v>
      </c>
      <c r="B33" s="902" t="s">
        <v>233</v>
      </c>
      <c r="C33" s="754">
        <v>0</v>
      </c>
      <c r="D33" s="754">
        <v>8832853</v>
      </c>
      <c r="E33" s="754">
        <v>30600000</v>
      </c>
      <c r="F33" s="903">
        <v>39432853</v>
      </c>
      <c r="G33" s="209"/>
      <c r="H33" s="915">
        <v>39432853</v>
      </c>
      <c r="I33" s="916">
        <v>0</v>
      </c>
      <c r="J33" s="525"/>
    </row>
    <row r="34" spans="1:10" ht="12.75">
      <c r="A34" s="910" t="s">
        <v>433</v>
      </c>
      <c r="B34" s="170" t="s">
        <v>434</v>
      </c>
      <c r="C34" s="835">
        <v>0</v>
      </c>
      <c r="D34" s="835">
        <v>8832853</v>
      </c>
      <c r="E34" s="835">
        <v>25100000</v>
      </c>
      <c r="F34" s="906">
        <v>33932853</v>
      </c>
      <c r="G34" s="151"/>
      <c r="H34" s="917">
        <v>33932853</v>
      </c>
      <c r="I34" s="918">
        <v>0</v>
      </c>
      <c r="J34" s="526"/>
    </row>
    <row r="35" spans="1:10" ht="12.75">
      <c r="A35" s="910" t="s">
        <v>435</v>
      </c>
      <c r="B35" s="170" t="s">
        <v>236</v>
      </c>
      <c r="C35" s="479">
        <v>0</v>
      </c>
      <c r="D35" s="479">
        <v>0</v>
      </c>
      <c r="E35" s="479">
        <v>5500000</v>
      </c>
      <c r="F35" s="907">
        <v>5500000</v>
      </c>
      <c r="G35" s="894"/>
      <c r="H35" s="919">
        <v>5500000</v>
      </c>
      <c r="I35" s="920">
        <v>0</v>
      </c>
      <c r="J35" s="527"/>
    </row>
    <row r="36" spans="1:10" ht="12.75">
      <c r="A36" s="901" t="s">
        <v>436</v>
      </c>
      <c r="B36" s="902" t="s">
        <v>437</v>
      </c>
      <c r="C36" s="754">
        <v>4250000</v>
      </c>
      <c r="D36" s="754">
        <v>28038371</v>
      </c>
      <c r="E36" s="754">
        <v>6400000</v>
      </c>
      <c r="F36" s="903">
        <v>38688371</v>
      </c>
      <c r="G36" s="209"/>
      <c r="H36" s="915">
        <v>38988371</v>
      </c>
      <c r="I36" s="916">
        <v>-300000</v>
      </c>
      <c r="J36" s="525"/>
    </row>
    <row r="37" spans="1:10" ht="17.25" customHeight="1">
      <c r="A37" s="910" t="s">
        <v>438</v>
      </c>
      <c r="B37" s="170" t="s">
        <v>439</v>
      </c>
      <c r="C37" s="479">
        <v>250000</v>
      </c>
      <c r="D37" s="479">
        <v>0</v>
      </c>
      <c r="E37" s="479">
        <v>500000</v>
      </c>
      <c r="F37" s="907">
        <v>750000</v>
      </c>
      <c r="G37" s="894"/>
      <c r="H37" s="919">
        <v>750000</v>
      </c>
      <c r="I37" s="920">
        <v>0</v>
      </c>
      <c r="J37" s="527"/>
    </row>
    <row r="38" spans="1:10" ht="17.25" customHeight="1">
      <c r="A38" s="910" t="s">
        <v>440</v>
      </c>
      <c r="B38" s="170" t="s">
        <v>441</v>
      </c>
      <c r="C38" s="835">
        <v>2000000</v>
      </c>
      <c r="D38" s="835">
        <v>1638371</v>
      </c>
      <c r="E38" s="835">
        <v>3400000</v>
      </c>
      <c r="F38" s="906">
        <v>7038371</v>
      </c>
      <c r="G38" s="151"/>
      <c r="H38" s="917">
        <v>7238371</v>
      </c>
      <c r="I38" s="918">
        <v>-200000</v>
      </c>
      <c r="J38" s="526"/>
    </row>
    <row r="39" spans="1:10" ht="17.25" customHeight="1">
      <c r="A39" s="910" t="s">
        <v>442</v>
      </c>
      <c r="B39" s="170" t="s">
        <v>443</v>
      </c>
      <c r="C39" s="835">
        <v>2000000</v>
      </c>
      <c r="D39" s="835">
        <v>1400000</v>
      </c>
      <c r="E39" s="835">
        <v>2500000</v>
      </c>
      <c r="F39" s="906">
        <v>5900000</v>
      </c>
      <c r="G39" s="151"/>
      <c r="H39" s="917">
        <v>6000000</v>
      </c>
      <c r="I39" s="918">
        <v>-100000</v>
      </c>
      <c r="J39" s="526"/>
    </row>
    <row r="40" spans="1:10" ht="17.25" customHeight="1">
      <c r="A40" s="911" t="s">
        <v>444</v>
      </c>
      <c r="B40" s="723" t="s">
        <v>445</v>
      </c>
      <c r="C40" s="598">
        <v>0</v>
      </c>
      <c r="D40" s="598">
        <v>25000000</v>
      </c>
      <c r="E40" s="598">
        <v>0</v>
      </c>
      <c r="F40" s="912">
        <v>25000000</v>
      </c>
      <c r="G40" s="151"/>
      <c r="H40" s="922">
        <v>25000000</v>
      </c>
      <c r="I40" s="923">
        <v>0</v>
      </c>
      <c r="J40" s="526"/>
    </row>
    <row r="41" spans="1:10" ht="17.25" customHeight="1">
      <c r="A41" s="924" t="s">
        <v>446</v>
      </c>
      <c r="B41" s="925" t="s">
        <v>447</v>
      </c>
      <c r="C41" s="565">
        <v>3000000</v>
      </c>
      <c r="D41" s="565">
        <v>3685000</v>
      </c>
      <c r="E41" s="565">
        <v>2450000</v>
      </c>
      <c r="F41" s="926">
        <v>9135000</v>
      </c>
      <c r="G41" s="209"/>
      <c r="H41" s="930">
        <v>9585000</v>
      </c>
      <c r="I41" s="931">
        <v>-450000</v>
      </c>
      <c r="J41" s="300" t="s">
        <v>748</v>
      </c>
    </row>
    <row r="42" spans="1:10" ht="12.75">
      <c r="A42" s="910" t="s">
        <v>448</v>
      </c>
      <c r="B42" s="170" t="s">
        <v>449</v>
      </c>
      <c r="C42" s="835">
        <v>1000000</v>
      </c>
      <c r="D42" s="835">
        <v>2685000</v>
      </c>
      <c r="E42" s="835">
        <v>1450000</v>
      </c>
      <c r="F42" s="906">
        <v>5135000</v>
      </c>
      <c r="G42" s="151"/>
      <c r="H42" s="917">
        <v>5285000</v>
      </c>
      <c r="I42" s="918">
        <v>-150000</v>
      </c>
      <c r="J42" s="526"/>
    </row>
    <row r="43" spans="1:10" ht="12.75">
      <c r="A43" s="910" t="s">
        <v>450</v>
      </c>
      <c r="B43" s="170" t="s">
        <v>451</v>
      </c>
      <c r="C43" s="835">
        <v>0</v>
      </c>
      <c r="D43" s="835">
        <v>0</v>
      </c>
      <c r="E43" s="835">
        <v>500000</v>
      </c>
      <c r="F43" s="906">
        <v>500000</v>
      </c>
      <c r="G43" s="151"/>
      <c r="H43" s="917">
        <v>500000</v>
      </c>
      <c r="I43" s="918">
        <v>0</v>
      </c>
      <c r="J43" s="526"/>
    </row>
    <row r="44" spans="1:10" ht="25.5">
      <c r="A44" s="910" t="s">
        <v>452</v>
      </c>
      <c r="B44" s="170" t="s">
        <v>453</v>
      </c>
      <c r="C44" s="835">
        <v>2000000</v>
      </c>
      <c r="D44" s="835">
        <v>1000000</v>
      </c>
      <c r="E44" s="835">
        <v>500000</v>
      </c>
      <c r="F44" s="906">
        <v>3500000</v>
      </c>
      <c r="G44" s="151"/>
      <c r="H44" s="917">
        <v>3800000</v>
      </c>
      <c r="I44" s="918">
        <v>-300000</v>
      </c>
      <c r="J44" s="526"/>
    </row>
    <row r="45" spans="1:10" ht="12.75">
      <c r="A45" s="901" t="s">
        <v>454</v>
      </c>
      <c r="B45" s="902" t="s">
        <v>455</v>
      </c>
      <c r="C45" s="754">
        <v>1500000</v>
      </c>
      <c r="D45" s="754">
        <v>25098911.63</v>
      </c>
      <c r="E45" s="754">
        <v>12500000</v>
      </c>
      <c r="F45" s="903">
        <v>39098911.629999995</v>
      </c>
      <c r="G45" s="209"/>
      <c r="H45" s="915">
        <v>40888000</v>
      </c>
      <c r="I45" s="916">
        <v>-1789088.3700000048</v>
      </c>
      <c r="J45" s="525"/>
    </row>
    <row r="46" spans="1:10" ht="12.75">
      <c r="A46" s="910" t="s">
        <v>456</v>
      </c>
      <c r="B46" s="170" t="s">
        <v>457</v>
      </c>
      <c r="C46" s="835">
        <v>1500000</v>
      </c>
      <c r="D46" s="835">
        <v>1500000</v>
      </c>
      <c r="E46" s="835">
        <v>3500000</v>
      </c>
      <c r="F46" s="906">
        <v>6500000</v>
      </c>
      <c r="G46" s="151"/>
      <c r="H46" s="917">
        <v>6700000</v>
      </c>
      <c r="I46" s="918">
        <v>-200000</v>
      </c>
      <c r="J46" s="526"/>
    </row>
    <row r="47" spans="1:10" ht="12.75">
      <c r="A47" s="910" t="s">
        <v>458</v>
      </c>
      <c r="B47" s="170" t="s">
        <v>459</v>
      </c>
      <c r="C47" s="835">
        <v>0</v>
      </c>
      <c r="D47" s="835">
        <v>4000000</v>
      </c>
      <c r="E47" s="835">
        <v>6000000</v>
      </c>
      <c r="F47" s="906">
        <v>10000000</v>
      </c>
      <c r="G47" s="151"/>
      <c r="H47" s="917">
        <v>10000000</v>
      </c>
      <c r="I47" s="918">
        <v>0</v>
      </c>
      <c r="J47" s="526"/>
    </row>
    <row r="48" spans="1:10" ht="12.75">
      <c r="A48" s="910" t="s">
        <v>460</v>
      </c>
      <c r="B48" s="170" t="s">
        <v>461</v>
      </c>
      <c r="C48" s="835">
        <v>0</v>
      </c>
      <c r="D48" s="835">
        <v>8400000</v>
      </c>
      <c r="E48" s="835">
        <v>2000000</v>
      </c>
      <c r="F48" s="906">
        <v>10400000</v>
      </c>
      <c r="G48" s="151"/>
      <c r="H48" s="917">
        <v>10400000</v>
      </c>
      <c r="I48" s="918">
        <v>0</v>
      </c>
      <c r="J48" s="526"/>
    </row>
    <row r="49" spans="1:10" ht="12.75">
      <c r="A49" s="910" t="s">
        <v>462</v>
      </c>
      <c r="B49" s="170" t="s">
        <v>463</v>
      </c>
      <c r="C49" s="835">
        <v>0</v>
      </c>
      <c r="D49" s="835">
        <v>11198911.629999999</v>
      </c>
      <c r="E49" s="835">
        <v>1000000</v>
      </c>
      <c r="F49" s="906">
        <v>12198911.629999999</v>
      </c>
      <c r="G49" s="151"/>
      <c r="H49" s="917">
        <v>13788000</v>
      </c>
      <c r="I49" s="918">
        <v>-1589088.370000001</v>
      </c>
      <c r="J49" s="526"/>
    </row>
    <row r="50" spans="1:10" ht="12.75">
      <c r="A50" s="901" t="s">
        <v>464</v>
      </c>
      <c r="B50" s="902" t="s">
        <v>465</v>
      </c>
      <c r="C50" s="754">
        <v>4050000</v>
      </c>
      <c r="D50" s="754">
        <v>2630000</v>
      </c>
      <c r="E50" s="754">
        <v>6616400</v>
      </c>
      <c r="F50" s="903">
        <v>13296400</v>
      </c>
      <c r="G50" s="209"/>
      <c r="H50" s="915">
        <v>13796400</v>
      </c>
      <c r="I50" s="916">
        <v>-500000</v>
      </c>
      <c r="J50" s="525"/>
    </row>
    <row r="51" spans="1:10" ht="12.75">
      <c r="A51" s="910" t="s">
        <v>466</v>
      </c>
      <c r="B51" s="170" t="s">
        <v>467</v>
      </c>
      <c r="C51" s="835">
        <v>1100000</v>
      </c>
      <c r="D51" s="835">
        <v>100000</v>
      </c>
      <c r="E51" s="835">
        <v>1000000</v>
      </c>
      <c r="F51" s="906">
        <v>2200000</v>
      </c>
      <c r="G51" s="151"/>
      <c r="H51" s="917">
        <v>2450000</v>
      </c>
      <c r="I51" s="918">
        <v>-250000</v>
      </c>
      <c r="J51" s="526"/>
    </row>
    <row r="52" spans="1:10" ht="12.75">
      <c r="A52" s="910" t="s">
        <v>468</v>
      </c>
      <c r="B52" s="170" t="s">
        <v>469</v>
      </c>
      <c r="C52" s="835">
        <v>2950000</v>
      </c>
      <c r="D52" s="835">
        <v>2530000</v>
      </c>
      <c r="E52" s="835">
        <v>5616400</v>
      </c>
      <c r="F52" s="906">
        <v>11096400</v>
      </c>
      <c r="G52" s="151"/>
      <c r="H52" s="917">
        <v>11346400</v>
      </c>
      <c r="I52" s="918">
        <v>-250000</v>
      </c>
      <c r="J52" s="526"/>
    </row>
    <row r="53" spans="1:10" ht="25.5">
      <c r="A53" s="901" t="s">
        <v>470</v>
      </c>
      <c r="B53" s="902" t="s">
        <v>471</v>
      </c>
      <c r="C53" s="754">
        <v>1957541.9424</v>
      </c>
      <c r="D53" s="754">
        <v>6063907</v>
      </c>
      <c r="E53" s="754">
        <v>16521801</v>
      </c>
      <c r="F53" s="903">
        <v>24543249.9424</v>
      </c>
      <c r="G53" s="209"/>
      <c r="H53" s="915">
        <v>24593917.95</v>
      </c>
      <c r="I53" s="916">
        <v>-50668.007599998266</v>
      </c>
      <c r="J53" s="525"/>
    </row>
    <row r="54" spans="1:10" ht="12.75">
      <c r="A54" s="910" t="s">
        <v>472</v>
      </c>
      <c r="B54" s="170" t="s">
        <v>473</v>
      </c>
      <c r="C54" s="835">
        <v>1957541.9424</v>
      </c>
      <c r="D54" s="835">
        <v>6063907</v>
      </c>
      <c r="E54" s="835">
        <v>16521801</v>
      </c>
      <c r="F54" s="906">
        <v>24543249.9424</v>
      </c>
      <c r="G54" s="151"/>
      <c r="H54" s="917">
        <v>24593917.95</v>
      </c>
      <c r="I54" s="918">
        <v>-50668.007599998266</v>
      </c>
      <c r="J54" s="526"/>
    </row>
    <row r="55" spans="1:10" ht="12.75">
      <c r="A55" s="901" t="s">
        <v>474</v>
      </c>
      <c r="B55" s="902" t="s">
        <v>475</v>
      </c>
      <c r="C55" s="754">
        <v>963584.5900000001</v>
      </c>
      <c r="D55" s="754">
        <v>2080000</v>
      </c>
      <c r="E55" s="754">
        <v>1750000</v>
      </c>
      <c r="F55" s="903">
        <v>4793584.59</v>
      </c>
      <c r="G55" s="209"/>
      <c r="H55" s="915">
        <v>4961960.62</v>
      </c>
      <c r="I55" s="916">
        <v>-168376.03000000026</v>
      </c>
      <c r="J55" s="525"/>
    </row>
    <row r="56" spans="1:10" ht="12.75">
      <c r="A56" s="910" t="s">
        <v>476</v>
      </c>
      <c r="B56" s="170" t="s">
        <v>477</v>
      </c>
      <c r="C56" s="835">
        <v>0</v>
      </c>
      <c r="D56" s="835">
        <v>0</v>
      </c>
      <c r="E56" s="835">
        <v>1250000</v>
      </c>
      <c r="F56" s="906">
        <v>1250000</v>
      </c>
      <c r="G56" s="151"/>
      <c r="H56" s="917">
        <v>1250000</v>
      </c>
      <c r="I56" s="918">
        <v>0</v>
      </c>
      <c r="J56" s="526"/>
    </row>
    <row r="57" spans="1:10" ht="12.75">
      <c r="A57" s="910" t="s">
        <v>478</v>
      </c>
      <c r="B57" s="170" t="s">
        <v>479</v>
      </c>
      <c r="C57" s="835">
        <v>963584.5900000001</v>
      </c>
      <c r="D57" s="835">
        <v>2080000</v>
      </c>
      <c r="E57" s="835">
        <v>500000</v>
      </c>
      <c r="F57" s="906">
        <v>3543584.59</v>
      </c>
      <c r="G57" s="132"/>
      <c r="H57" s="917">
        <v>3711960.62</v>
      </c>
      <c r="I57" s="918">
        <v>-168376.03000000026</v>
      </c>
      <c r="J57" s="526"/>
    </row>
    <row r="58" spans="1:10" ht="12.75">
      <c r="A58" s="901" t="s">
        <v>480</v>
      </c>
      <c r="B58" s="902" t="s">
        <v>481</v>
      </c>
      <c r="C58" s="754">
        <v>2000000</v>
      </c>
      <c r="D58" s="754">
        <v>12250000</v>
      </c>
      <c r="E58" s="754">
        <v>244515170.4</v>
      </c>
      <c r="F58" s="903">
        <v>258765170.4</v>
      </c>
      <c r="G58" s="136"/>
      <c r="H58" s="915">
        <v>259536599</v>
      </c>
      <c r="I58" s="916">
        <v>-771428.599999994</v>
      </c>
      <c r="J58" s="300"/>
    </row>
    <row r="59" spans="1:10" ht="12.75">
      <c r="A59" s="910" t="s">
        <v>482</v>
      </c>
      <c r="B59" s="170" t="s">
        <v>483</v>
      </c>
      <c r="C59" s="835">
        <v>0</v>
      </c>
      <c r="D59" s="835">
        <v>2000000</v>
      </c>
      <c r="E59" s="835">
        <v>196728571.4</v>
      </c>
      <c r="F59" s="906">
        <v>198728571.4</v>
      </c>
      <c r="G59" s="151"/>
      <c r="H59" s="917">
        <v>199500000</v>
      </c>
      <c r="I59" s="918">
        <v>-771428.599999994</v>
      </c>
      <c r="J59" s="297"/>
    </row>
    <row r="60" spans="1:10" ht="12.75">
      <c r="A60" s="910" t="s">
        <v>484</v>
      </c>
      <c r="B60" s="170" t="s">
        <v>485</v>
      </c>
      <c r="C60" s="835">
        <v>2000000</v>
      </c>
      <c r="D60" s="835">
        <v>3000000</v>
      </c>
      <c r="E60" s="835">
        <v>22810728</v>
      </c>
      <c r="F60" s="906">
        <v>27810728</v>
      </c>
      <c r="G60" s="151"/>
      <c r="H60" s="917">
        <v>27810728</v>
      </c>
      <c r="I60" s="918">
        <v>0</v>
      </c>
      <c r="J60" s="526"/>
    </row>
    <row r="61" spans="1:10" ht="25.5">
      <c r="A61" s="910" t="s">
        <v>486</v>
      </c>
      <c r="B61" s="170" t="s">
        <v>487</v>
      </c>
      <c r="C61" s="479">
        <v>0</v>
      </c>
      <c r="D61" s="479">
        <v>1000000</v>
      </c>
      <c r="E61" s="479">
        <v>6000000</v>
      </c>
      <c r="F61" s="907">
        <v>7000000</v>
      </c>
      <c r="G61" s="894"/>
      <c r="H61" s="919">
        <v>7000000</v>
      </c>
      <c r="I61" s="920">
        <v>0</v>
      </c>
      <c r="J61" s="527"/>
    </row>
    <row r="62" spans="1:10" ht="12.75">
      <c r="A62" s="910" t="s">
        <v>488</v>
      </c>
      <c r="B62" s="170" t="s">
        <v>489</v>
      </c>
      <c r="C62" s="835">
        <v>0</v>
      </c>
      <c r="D62" s="835">
        <v>5100000</v>
      </c>
      <c r="E62" s="835">
        <v>7495871</v>
      </c>
      <c r="F62" s="906">
        <v>12595871</v>
      </c>
      <c r="G62" s="151"/>
      <c r="H62" s="917">
        <v>12595871</v>
      </c>
      <c r="I62" s="918">
        <v>0</v>
      </c>
      <c r="J62" s="297"/>
    </row>
    <row r="63" spans="1:10" ht="25.5">
      <c r="A63" s="910" t="s">
        <v>490</v>
      </c>
      <c r="B63" s="170" t="s">
        <v>491</v>
      </c>
      <c r="C63" s="835">
        <v>0</v>
      </c>
      <c r="D63" s="835">
        <v>0</v>
      </c>
      <c r="E63" s="835">
        <v>11380000</v>
      </c>
      <c r="F63" s="906">
        <v>11380000</v>
      </c>
      <c r="G63" s="151"/>
      <c r="H63" s="917">
        <v>11380000</v>
      </c>
      <c r="I63" s="918">
        <v>0</v>
      </c>
      <c r="J63" s="526"/>
    </row>
    <row r="64" spans="1:10" ht="12.75">
      <c r="A64" s="927" t="s">
        <v>492</v>
      </c>
      <c r="B64" s="928" t="s">
        <v>493</v>
      </c>
      <c r="C64" s="57">
        <v>0</v>
      </c>
      <c r="D64" s="57">
        <v>1150000</v>
      </c>
      <c r="E64" s="57">
        <v>100000</v>
      </c>
      <c r="F64" s="929">
        <v>1250000</v>
      </c>
      <c r="G64" s="93"/>
      <c r="H64" s="932">
        <v>1250000</v>
      </c>
      <c r="I64" s="933">
        <v>0</v>
      </c>
      <c r="J64" s="465"/>
    </row>
    <row r="65" spans="1:10" ht="12.75">
      <c r="A65" s="901" t="s">
        <v>494</v>
      </c>
      <c r="B65" s="902" t="s">
        <v>495</v>
      </c>
      <c r="C65" s="479">
        <v>0</v>
      </c>
      <c r="D65" s="479">
        <v>200000</v>
      </c>
      <c r="E65" s="479">
        <v>300000</v>
      </c>
      <c r="F65" s="907">
        <v>500000</v>
      </c>
      <c r="G65" s="894"/>
      <c r="H65" s="919">
        <v>500000</v>
      </c>
      <c r="I65" s="920">
        <v>0</v>
      </c>
      <c r="J65" s="527"/>
    </row>
    <row r="66" spans="1:10" ht="12.75">
      <c r="A66" s="910" t="s">
        <v>496</v>
      </c>
      <c r="B66" s="170" t="s">
        <v>497</v>
      </c>
      <c r="C66" s="479">
        <v>0</v>
      </c>
      <c r="D66" s="479">
        <v>200000</v>
      </c>
      <c r="E66" s="479">
        <v>300000</v>
      </c>
      <c r="F66" s="907">
        <v>500000</v>
      </c>
      <c r="G66" s="894"/>
      <c r="H66" s="919">
        <v>500000</v>
      </c>
      <c r="I66" s="920">
        <v>0</v>
      </c>
      <c r="J66" s="527"/>
    </row>
    <row r="67" spans="1:10" ht="12.75">
      <c r="A67" s="901" t="s">
        <v>498</v>
      </c>
      <c r="B67" s="902" t="s">
        <v>499</v>
      </c>
      <c r="C67" s="754">
        <v>0</v>
      </c>
      <c r="D67" s="754">
        <v>9000000</v>
      </c>
      <c r="E67" s="754">
        <v>800000</v>
      </c>
      <c r="F67" s="903">
        <v>9800000</v>
      </c>
      <c r="G67" s="209"/>
      <c r="H67" s="915">
        <v>9800000</v>
      </c>
      <c r="I67" s="916">
        <v>0</v>
      </c>
      <c r="J67" s="525"/>
    </row>
    <row r="68" spans="1:10" ht="12.75">
      <c r="A68" s="927" t="s">
        <v>500</v>
      </c>
      <c r="B68" s="928" t="s">
        <v>501</v>
      </c>
      <c r="C68" s="57">
        <v>0</v>
      </c>
      <c r="D68" s="57">
        <v>1000000</v>
      </c>
      <c r="E68" s="57">
        <v>0</v>
      </c>
      <c r="F68" s="929">
        <v>1000000</v>
      </c>
      <c r="G68" s="93"/>
      <c r="H68" s="932">
        <v>1000000</v>
      </c>
      <c r="I68" s="933">
        <v>0</v>
      </c>
      <c r="J68" s="93"/>
    </row>
    <row r="69" spans="1:10" ht="12.75">
      <c r="A69" s="927" t="s">
        <v>502</v>
      </c>
      <c r="B69" s="928" t="s">
        <v>503</v>
      </c>
      <c r="C69" s="63">
        <v>0</v>
      </c>
      <c r="D69" s="63">
        <v>0</v>
      </c>
      <c r="E69" s="63">
        <v>800000</v>
      </c>
      <c r="F69" s="75">
        <v>800000</v>
      </c>
      <c r="G69" s="32"/>
      <c r="H69" s="921">
        <v>800000</v>
      </c>
      <c r="I69" s="883">
        <v>0</v>
      </c>
      <c r="J69" s="3"/>
    </row>
    <row r="70" spans="1:10" ht="12.75">
      <c r="A70" s="910" t="s">
        <v>504</v>
      </c>
      <c r="B70" s="170" t="s">
        <v>505</v>
      </c>
      <c r="C70" s="479">
        <v>0</v>
      </c>
      <c r="D70" s="479">
        <v>8000000</v>
      </c>
      <c r="E70" s="479">
        <v>0</v>
      </c>
      <c r="F70" s="907">
        <v>8000000</v>
      </c>
      <c r="G70" s="894"/>
      <c r="H70" s="919">
        <v>8000000</v>
      </c>
      <c r="I70" s="920">
        <v>0</v>
      </c>
      <c r="J70" s="527"/>
    </row>
    <row r="71" spans="1:10" ht="12.75">
      <c r="A71" s="520" t="s">
        <v>506</v>
      </c>
      <c r="B71" s="722" t="s">
        <v>507</v>
      </c>
      <c r="C71" s="521">
        <v>6700000</v>
      </c>
      <c r="D71" s="521">
        <v>36103782.94</v>
      </c>
      <c r="E71" s="521">
        <v>78627092.25999999</v>
      </c>
      <c r="F71" s="521">
        <v>121430875.19999999</v>
      </c>
      <c r="G71" s="136"/>
      <c r="H71" s="881">
        <v>125650580.19999999</v>
      </c>
      <c r="I71" s="877">
        <v>-4219705</v>
      </c>
      <c r="J71" s="297"/>
    </row>
    <row r="72" spans="1:10" ht="12.75">
      <c r="A72" s="901" t="s">
        <v>508</v>
      </c>
      <c r="B72" s="902" t="s">
        <v>509</v>
      </c>
      <c r="C72" s="754">
        <v>1650000</v>
      </c>
      <c r="D72" s="754">
        <v>13740947.74</v>
      </c>
      <c r="E72" s="754">
        <v>27012700</v>
      </c>
      <c r="F72" s="903">
        <v>42403647.74</v>
      </c>
      <c r="G72" s="209"/>
      <c r="H72" s="915">
        <v>43153647.74</v>
      </c>
      <c r="I72" s="916">
        <v>-750000</v>
      </c>
      <c r="J72" s="297"/>
    </row>
    <row r="73" spans="1:10" ht="12.75">
      <c r="A73" s="910" t="s">
        <v>510</v>
      </c>
      <c r="B73" s="170" t="s">
        <v>511</v>
      </c>
      <c r="C73" s="835">
        <v>0</v>
      </c>
      <c r="D73" s="835">
        <v>5850000</v>
      </c>
      <c r="E73" s="835">
        <v>23000000</v>
      </c>
      <c r="F73" s="906">
        <v>28850000</v>
      </c>
      <c r="G73" s="151"/>
      <c r="H73" s="917">
        <v>28850000</v>
      </c>
      <c r="I73" s="918">
        <v>0</v>
      </c>
      <c r="J73" s="526"/>
    </row>
    <row r="74" spans="1:10" ht="18.75" customHeight="1">
      <c r="A74" s="927" t="s">
        <v>512</v>
      </c>
      <c r="B74" s="928" t="s">
        <v>513</v>
      </c>
      <c r="C74" s="63">
        <v>0</v>
      </c>
      <c r="D74" s="63">
        <v>0</v>
      </c>
      <c r="E74" s="63">
        <v>1200000</v>
      </c>
      <c r="F74" s="75">
        <v>1200000</v>
      </c>
      <c r="G74" s="32"/>
      <c r="H74" s="921">
        <v>1200000</v>
      </c>
      <c r="I74" s="883">
        <v>0</v>
      </c>
      <c r="J74" s="3"/>
    </row>
    <row r="75" spans="1:10" ht="15" customHeight="1">
      <c r="A75" s="910" t="s">
        <v>514</v>
      </c>
      <c r="B75" s="170" t="s">
        <v>515</v>
      </c>
      <c r="C75" s="835">
        <v>1650000</v>
      </c>
      <c r="D75" s="835">
        <v>2750837.74</v>
      </c>
      <c r="E75" s="835">
        <v>2512700</v>
      </c>
      <c r="F75" s="906">
        <v>6913537.74</v>
      </c>
      <c r="G75" s="151"/>
      <c r="H75" s="917">
        <v>7163537.74</v>
      </c>
      <c r="I75" s="918">
        <v>-250000</v>
      </c>
      <c r="J75" s="526"/>
    </row>
    <row r="76" spans="1:10" ht="18" customHeight="1">
      <c r="A76" s="911" t="s">
        <v>516</v>
      </c>
      <c r="B76" s="723" t="s">
        <v>517</v>
      </c>
      <c r="C76" s="598">
        <v>0</v>
      </c>
      <c r="D76" s="598">
        <v>3140110</v>
      </c>
      <c r="E76" s="598">
        <v>300000</v>
      </c>
      <c r="F76" s="912">
        <v>3440110</v>
      </c>
      <c r="G76" s="151"/>
      <c r="H76" s="922">
        <v>3940110</v>
      </c>
      <c r="I76" s="923">
        <v>-500000</v>
      </c>
      <c r="J76" s="526"/>
    </row>
    <row r="77" spans="1:10" ht="25.5">
      <c r="A77" s="924" t="s">
        <v>519</v>
      </c>
      <c r="B77" s="925" t="s">
        <v>520</v>
      </c>
      <c r="C77" s="565">
        <v>0</v>
      </c>
      <c r="D77" s="565">
        <v>11796335.2</v>
      </c>
      <c r="E77" s="565">
        <v>21914392.259999998</v>
      </c>
      <c r="F77" s="926">
        <v>33710727.45999999</v>
      </c>
      <c r="G77" s="209"/>
      <c r="H77" s="930">
        <v>33839298.45999999</v>
      </c>
      <c r="I77" s="931">
        <v>-128571</v>
      </c>
      <c r="J77" s="300" t="s">
        <v>749</v>
      </c>
    </row>
    <row r="78" spans="1:10" ht="12.75">
      <c r="A78" s="910" t="s">
        <v>521</v>
      </c>
      <c r="B78" s="170" t="s">
        <v>522</v>
      </c>
      <c r="C78" s="835">
        <v>0</v>
      </c>
      <c r="D78" s="835">
        <v>2500000</v>
      </c>
      <c r="E78" s="835">
        <v>5212788</v>
      </c>
      <c r="F78" s="906">
        <v>7712788</v>
      </c>
      <c r="G78" s="151"/>
      <c r="H78" s="917">
        <v>7712788</v>
      </c>
      <c r="I78" s="918">
        <v>0</v>
      </c>
      <c r="J78" s="526"/>
    </row>
    <row r="79" spans="1:10" ht="12.75">
      <c r="A79" s="910" t="s">
        <v>523</v>
      </c>
      <c r="B79" s="170" t="s">
        <v>524</v>
      </c>
      <c r="C79" s="835">
        <v>0</v>
      </c>
      <c r="D79" s="835">
        <v>4446335.2</v>
      </c>
      <c r="E79" s="835">
        <v>13849604.26</v>
      </c>
      <c r="F79" s="906">
        <v>18295939.46</v>
      </c>
      <c r="G79" s="151"/>
      <c r="H79" s="917">
        <v>18424510.46</v>
      </c>
      <c r="I79" s="918">
        <v>-128571</v>
      </c>
      <c r="J79" s="526"/>
    </row>
    <row r="80" spans="1:10" ht="12.75">
      <c r="A80" s="910" t="s">
        <v>525</v>
      </c>
      <c r="B80" s="170" t="s">
        <v>526</v>
      </c>
      <c r="C80" s="835">
        <v>0</v>
      </c>
      <c r="D80" s="835">
        <v>350000</v>
      </c>
      <c r="E80" s="835">
        <v>1700000</v>
      </c>
      <c r="F80" s="906">
        <v>2050000</v>
      </c>
      <c r="G80" s="151"/>
      <c r="H80" s="917">
        <v>2050000</v>
      </c>
      <c r="I80" s="918">
        <v>0</v>
      </c>
      <c r="J80" s="526"/>
    </row>
    <row r="81" spans="1:10" ht="12.75">
      <c r="A81" s="910" t="s">
        <v>527</v>
      </c>
      <c r="B81" s="170" t="s">
        <v>724</v>
      </c>
      <c r="C81" s="835">
        <v>0</v>
      </c>
      <c r="D81" s="835">
        <v>200000</v>
      </c>
      <c r="E81" s="835">
        <v>402000</v>
      </c>
      <c r="F81" s="906">
        <v>602000</v>
      </c>
      <c r="G81" s="151"/>
      <c r="H81" s="917">
        <v>602000</v>
      </c>
      <c r="I81" s="918">
        <v>0</v>
      </c>
      <c r="J81" s="526"/>
    </row>
    <row r="82" spans="1:10" ht="12.75">
      <c r="A82" s="910" t="s">
        <v>529</v>
      </c>
      <c r="B82" s="170" t="s">
        <v>530</v>
      </c>
      <c r="C82" s="835">
        <v>0</v>
      </c>
      <c r="D82" s="835">
        <v>0</v>
      </c>
      <c r="E82" s="835">
        <v>250000</v>
      </c>
      <c r="F82" s="906">
        <v>250000</v>
      </c>
      <c r="G82" s="151"/>
      <c r="H82" s="917">
        <v>250000</v>
      </c>
      <c r="I82" s="918">
        <v>0</v>
      </c>
      <c r="J82" s="526"/>
    </row>
    <row r="83" spans="1:10" ht="12.75">
      <c r="A83" s="910" t="s">
        <v>531</v>
      </c>
      <c r="B83" s="170" t="s">
        <v>532</v>
      </c>
      <c r="C83" s="835">
        <v>0</v>
      </c>
      <c r="D83" s="835">
        <v>4200000</v>
      </c>
      <c r="E83" s="835">
        <v>400000</v>
      </c>
      <c r="F83" s="906">
        <v>4600000</v>
      </c>
      <c r="G83" s="151"/>
      <c r="H83" s="917">
        <v>4600000</v>
      </c>
      <c r="I83" s="918">
        <v>0</v>
      </c>
      <c r="J83" s="526"/>
    </row>
    <row r="84" spans="1:10" ht="12.75">
      <c r="A84" s="910" t="s">
        <v>533</v>
      </c>
      <c r="B84" s="170" t="s">
        <v>534</v>
      </c>
      <c r="C84" s="479">
        <v>0</v>
      </c>
      <c r="D84" s="479">
        <v>100000</v>
      </c>
      <c r="E84" s="479">
        <v>100000</v>
      </c>
      <c r="F84" s="907">
        <v>200000</v>
      </c>
      <c r="G84" s="894"/>
      <c r="H84" s="919">
        <v>200000</v>
      </c>
      <c r="I84" s="920">
        <v>0</v>
      </c>
      <c r="J84" s="527"/>
    </row>
    <row r="85" spans="1:10" ht="12.75">
      <c r="A85" s="901" t="s">
        <v>0</v>
      </c>
      <c r="B85" s="902" t="s">
        <v>1</v>
      </c>
      <c r="C85" s="754">
        <v>0</v>
      </c>
      <c r="D85" s="754">
        <v>6270000</v>
      </c>
      <c r="E85" s="754">
        <v>21700000</v>
      </c>
      <c r="F85" s="903">
        <v>27970000</v>
      </c>
      <c r="G85" s="209"/>
      <c r="H85" s="915">
        <v>28470000</v>
      </c>
      <c r="I85" s="916">
        <v>-500000</v>
      </c>
      <c r="J85" s="525"/>
    </row>
    <row r="86" spans="1:10" ht="12.75">
      <c r="A86" s="910" t="s">
        <v>2</v>
      </c>
      <c r="B86" s="170" t="s">
        <v>3</v>
      </c>
      <c r="C86" s="835">
        <v>0</v>
      </c>
      <c r="D86" s="835">
        <v>950000</v>
      </c>
      <c r="E86" s="835">
        <v>700000</v>
      </c>
      <c r="F86" s="906">
        <v>1650000</v>
      </c>
      <c r="G86" s="151"/>
      <c r="H86" s="917">
        <v>2150000</v>
      </c>
      <c r="I86" s="918">
        <v>-500000</v>
      </c>
      <c r="J86" s="526"/>
    </row>
    <row r="87" spans="1:10" ht="12.75">
      <c r="A87" s="910" t="s">
        <v>4</v>
      </c>
      <c r="B87" s="170" t="s">
        <v>5</v>
      </c>
      <c r="C87" s="835">
        <v>0</v>
      </c>
      <c r="D87" s="835">
        <v>3320000</v>
      </c>
      <c r="E87" s="835">
        <v>21000000</v>
      </c>
      <c r="F87" s="906">
        <v>24320000</v>
      </c>
      <c r="G87" s="151"/>
      <c r="H87" s="917">
        <v>24320000</v>
      </c>
      <c r="I87" s="918">
        <v>0</v>
      </c>
      <c r="J87" s="526"/>
    </row>
    <row r="88" spans="1:10" ht="12.75">
      <c r="A88" s="901" t="s">
        <v>6</v>
      </c>
      <c r="B88" s="902" t="s">
        <v>7</v>
      </c>
      <c r="C88" s="754">
        <v>5050000</v>
      </c>
      <c r="D88" s="754">
        <v>4296500</v>
      </c>
      <c r="E88" s="754">
        <v>8000000</v>
      </c>
      <c r="F88" s="903">
        <v>17346500</v>
      </c>
      <c r="G88" s="209"/>
      <c r="H88" s="915">
        <v>19387634</v>
      </c>
      <c r="I88" s="916">
        <v>-2041134</v>
      </c>
      <c r="J88" s="525"/>
    </row>
    <row r="89" spans="1:10" ht="12.75">
      <c r="A89" s="910" t="s">
        <v>8</v>
      </c>
      <c r="B89" s="170" t="s">
        <v>9</v>
      </c>
      <c r="C89" s="835">
        <v>1125000</v>
      </c>
      <c r="D89" s="835">
        <v>600000</v>
      </c>
      <c r="E89" s="835">
        <v>950000</v>
      </c>
      <c r="F89" s="906">
        <v>2675000</v>
      </c>
      <c r="G89" s="151"/>
      <c r="H89" s="917">
        <v>2675000</v>
      </c>
      <c r="I89" s="918">
        <v>0</v>
      </c>
      <c r="J89" s="526"/>
    </row>
    <row r="90" spans="1:10" ht="12.75">
      <c r="A90" s="910" t="s">
        <v>10</v>
      </c>
      <c r="B90" s="170" t="s">
        <v>11</v>
      </c>
      <c r="C90" s="835">
        <v>900000</v>
      </c>
      <c r="D90" s="835">
        <v>250000</v>
      </c>
      <c r="E90" s="835">
        <v>1000000</v>
      </c>
      <c r="F90" s="906">
        <v>2150000</v>
      </c>
      <c r="G90" s="151"/>
      <c r="H90" s="917">
        <v>2150000</v>
      </c>
      <c r="I90" s="918">
        <v>0</v>
      </c>
      <c r="J90" s="526"/>
    </row>
    <row r="91" spans="1:10" ht="12.75">
      <c r="A91" s="910" t="s">
        <v>12</v>
      </c>
      <c r="B91" s="170" t="s">
        <v>13</v>
      </c>
      <c r="C91" s="835">
        <v>825000</v>
      </c>
      <c r="D91" s="835">
        <v>1225000</v>
      </c>
      <c r="E91" s="835">
        <v>2000000</v>
      </c>
      <c r="F91" s="906">
        <v>4050000</v>
      </c>
      <c r="G91" s="151"/>
      <c r="H91" s="917">
        <v>4629512.7</v>
      </c>
      <c r="I91" s="918">
        <v>-579512.7000000002</v>
      </c>
      <c r="J91" s="526"/>
    </row>
    <row r="92" spans="1:10" ht="12.75">
      <c r="A92" s="910" t="s">
        <v>14</v>
      </c>
      <c r="B92" s="170" t="s">
        <v>15</v>
      </c>
      <c r="C92" s="835">
        <v>1000000</v>
      </c>
      <c r="D92" s="835">
        <v>221500</v>
      </c>
      <c r="E92" s="835">
        <v>2000000</v>
      </c>
      <c r="F92" s="906">
        <v>3221500</v>
      </c>
      <c r="G92" s="151"/>
      <c r="H92" s="917">
        <v>4033121.3</v>
      </c>
      <c r="I92" s="918">
        <v>-811621.2999999998</v>
      </c>
      <c r="J92" s="526"/>
    </row>
    <row r="93" spans="1:10" ht="12.75">
      <c r="A93" s="910" t="s">
        <v>16</v>
      </c>
      <c r="B93" s="170" t="s">
        <v>17</v>
      </c>
      <c r="C93" s="479">
        <v>1200000</v>
      </c>
      <c r="D93" s="479">
        <v>2000000</v>
      </c>
      <c r="E93" s="479">
        <v>800000</v>
      </c>
      <c r="F93" s="907">
        <v>4000000</v>
      </c>
      <c r="G93" s="894"/>
      <c r="H93" s="919">
        <v>4650000</v>
      </c>
      <c r="I93" s="920">
        <v>-650000</v>
      </c>
      <c r="J93" s="527"/>
    </row>
    <row r="94" spans="1:10" ht="12.75">
      <c r="A94" s="927" t="s">
        <v>18</v>
      </c>
      <c r="B94" s="928" t="s">
        <v>19</v>
      </c>
      <c r="C94" s="63">
        <v>0</v>
      </c>
      <c r="D94" s="63">
        <v>0</v>
      </c>
      <c r="E94" s="63">
        <v>250000</v>
      </c>
      <c r="F94" s="75">
        <v>250000</v>
      </c>
      <c r="G94" s="32"/>
      <c r="H94" s="921">
        <v>250000</v>
      </c>
      <c r="I94" s="883">
        <v>0</v>
      </c>
      <c r="J94" s="3"/>
    </row>
    <row r="95" spans="1:10" ht="12.75">
      <c r="A95" s="910" t="s">
        <v>20</v>
      </c>
      <c r="B95" s="170" t="s">
        <v>21</v>
      </c>
      <c r="C95" s="835">
        <v>0</v>
      </c>
      <c r="D95" s="835">
        <v>0</v>
      </c>
      <c r="E95" s="835">
        <v>1000000</v>
      </c>
      <c r="F95" s="906">
        <v>1000000</v>
      </c>
      <c r="G95" s="151"/>
      <c r="H95" s="917">
        <v>1000000</v>
      </c>
      <c r="I95" s="918">
        <v>0</v>
      </c>
      <c r="J95" s="526"/>
    </row>
    <row r="96" spans="1:10" ht="12.75">
      <c r="A96" s="520" t="s">
        <v>22</v>
      </c>
      <c r="B96" s="722" t="s">
        <v>23</v>
      </c>
      <c r="C96" s="521">
        <v>0</v>
      </c>
      <c r="D96" s="521">
        <v>0</v>
      </c>
      <c r="E96" s="521">
        <v>26837954.78</v>
      </c>
      <c r="F96" s="521">
        <v>26837954.78</v>
      </c>
      <c r="G96" s="136"/>
      <c r="H96" s="881">
        <v>26837954.78</v>
      </c>
      <c r="I96" s="877">
        <v>0</v>
      </c>
      <c r="J96" s="525"/>
    </row>
    <row r="97" spans="1:10" ht="12.75">
      <c r="A97" s="901" t="s">
        <v>24</v>
      </c>
      <c r="B97" s="902" t="s">
        <v>25</v>
      </c>
      <c r="C97" s="754">
        <v>0</v>
      </c>
      <c r="D97" s="754">
        <v>0</v>
      </c>
      <c r="E97" s="754">
        <v>25387954.78</v>
      </c>
      <c r="F97" s="903">
        <v>25387954.78</v>
      </c>
      <c r="G97" s="209"/>
      <c r="H97" s="915">
        <v>25387954.78</v>
      </c>
      <c r="I97" s="916">
        <v>0</v>
      </c>
      <c r="J97" s="525"/>
    </row>
    <row r="98" spans="1:10" ht="25.5">
      <c r="A98" s="910" t="s">
        <v>26</v>
      </c>
      <c r="B98" s="170" t="s">
        <v>725</v>
      </c>
      <c r="C98" s="835">
        <v>0</v>
      </c>
      <c r="D98" s="835">
        <v>0</v>
      </c>
      <c r="E98" s="835">
        <v>13074590.04</v>
      </c>
      <c r="F98" s="906">
        <v>13074590.04</v>
      </c>
      <c r="G98" s="151"/>
      <c r="H98" s="917">
        <v>13074590.04</v>
      </c>
      <c r="I98" s="918">
        <v>0</v>
      </c>
      <c r="J98" s="526"/>
    </row>
    <row r="99" spans="1:10" ht="25.5">
      <c r="A99" s="927" t="s">
        <v>28</v>
      </c>
      <c r="B99" s="928" t="s">
        <v>29</v>
      </c>
      <c r="C99" s="63">
        <v>0</v>
      </c>
      <c r="D99" s="63">
        <v>0</v>
      </c>
      <c r="E99" s="63">
        <v>12313364.74</v>
      </c>
      <c r="F99" s="75">
        <v>12313364.74</v>
      </c>
      <c r="G99" s="32"/>
      <c r="H99" s="921">
        <v>12313364.74</v>
      </c>
      <c r="I99" s="883">
        <v>0</v>
      </c>
      <c r="J99" s="3"/>
    </row>
    <row r="100" spans="1:10" ht="12.75">
      <c r="A100" s="940" t="s">
        <v>30</v>
      </c>
      <c r="B100" s="941" t="s">
        <v>31</v>
      </c>
      <c r="C100" s="63">
        <v>0</v>
      </c>
      <c r="D100" s="63">
        <v>0</v>
      </c>
      <c r="E100" s="63">
        <v>1450000</v>
      </c>
      <c r="F100" s="75">
        <v>1450000</v>
      </c>
      <c r="G100" s="32"/>
      <c r="H100" s="921">
        <v>1450000</v>
      </c>
      <c r="I100" s="883">
        <v>0</v>
      </c>
      <c r="J100" s="3"/>
    </row>
    <row r="101" spans="1:10" ht="12.75">
      <c r="A101" s="942" t="s">
        <v>32</v>
      </c>
      <c r="B101" s="724" t="s">
        <v>33</v>
      </c>
      <c r="C101" s="76">
        <v>0</v>
      </c>
      <c r="D101" s="76">
        <v>0</v>
      </c>
      <c r="E101" s="76">
        <v>1450000</v>
      </c>
      <c r="F101" s="797">
        <v>1450000</v>
      </c>
      <c r="G101" s="97"/>
      <c r="H101" s="943">
        <v>1450000</v>
      </c>
      <c r="I101" s="944">
        <v>0</v>
      </c>
      <c r="J101" s="3"/>
    </row>
    <row r="102" spans="1:10" ht="12.75">
      <c r="A102" s="520" t="s">
        <v>38</v>
      </c>
      <c r="B102" s="722" t="s">
        <v>39</v>
      </c>
      <c r="C102" s="521">
        <v>1200000</v>
      </c>
      <c r="D102" s="521">
        <v>5022976</v>
      </c>
      <c r="E102" s="521">
        <v>544957036</v>
      </c>
      <c r="F102" s="521">
        <v>551180012</v>
      </c>
      <c r="G102" s="136"/>
      <c r="H102" s="881">
        <v>551180012</v>
      </c>
      <c r="I102" s="877">
        <v>0</v>
      </c>
      <c r="J102" s="300"/>
    </row>
    <row r="103" spans="1:10" ht="12.75">
      <c r="A103" s="901" t="s">
        <v>40</v>
      </c>
      <c r="B103" s="902" t="s">
        <v>54</v>
      </c>
      <c r="C103" s="754">
        <v>1200000</v>
      </c>
      <c r="D103" s="754">
        <v>5022976</v>
      </c>
      <c r="E103" s="754">
        <v>51110000</v>
      </c>
      <c r="F103" s="903">
        <v>57332976</v>
      </c>
      <c r="G103" s="209"/>
      <c r="H103" s="915">
        <v>57332976</v>
      </c>
      <c r="I103" s="916">
        <v>0</v>
      </c>
      <c r="J103" s="300"/>
    </row>
    <row r="104" spans="1:10" ht="12.75">
      <c r="A104" s="927" t="s">
        <v>55</v>
      </c>
      <c r="B104" s="928" t="s">
        <v>56</v>
      </c>
      <c r="C104" s="63">
        <v>0</v>
      </c>
      <c r="D104" s="63">
        <v>0</v>
      </c>
      <c r="E104" s="63">
        <v>18000000</v>
      </c>
      <c r="F104" s="75">
        <v>18000000</v>
      </c>
      <c r="G104" s="32"/>
      <c r="H104" s="921">
        <v>18000000</v>
      </c>
      <c r="I104" s="883">
        <v>0</v>
      </c>
      <c r="J104" s="3"/>
    </row>
    <row r="105" spans="1:10" ht="12.75">
      <c r="A105" s="927" t="s">
        <v>57</v>
      </c>
      <c r="B105" s="928" t="s">
        <v>58</v>
      </c>
      <c r="C105" s="57">
        <v>0</v>
      </c>
      <c r="D105" s="57">
        <v>0</v>
      </c>
      <c r="E105" s="57">
        <v>29460000</v>
      </c>
      <c r="F105" s="929">
        <v>29460000</v>
      </c>
      <c r="G105" s="93"/>
      <c r="H105" s="932">
        <v>29460000</v>
      </c>
      <c r="I105" s="933">
        <v>0</v>
      </c>
      <c r="J105" s="93"/>
    </row>
    <row r="106" spans="1:10" ht="19.5" customHeight="1">
      <c r="A106" s="910" t="s">
        <v>59</v>
      </c>
      <c r="B106" s="170" t="s">
        <v>60</v>
      </c>
      <c r="C106" s="835">
        <v>1200000</v>
      </c>
      <c r="D106" s="835">
        <v>0</v>
      </c>
      <c r="E106" s="835">
        <v>1150000</v>
      </c>
      <c r="F106" s="906">
        <v>2350000</v>
      </c>
      <c r="G106" s="151"/>
      <c r="H106" s="917">
        <v>2350000</v>
      </c>
      <c r="I106" s="918">
        <v>0</v>
      </c>
      <c r="J106" s="526"/>
    </row>
    <row r="107" spans="1:10" ht="16.5" customHeight="1">
      <c r="A107" s="910" t="s">
        <v>61</v>
      </c>
      <c r="B107" s="170" t="s">
        <v>62</v>
      </c>
      <c r="C107" s="835">
        <v>0</v>
      </c>
      <c r="D107" s="835">
        <v>1700000</v>
      </c>
      <c r="E107" s="835">
        <v>2100000</v>
      </c>
      <c r="F107" s="906">
        <v>3800000</v>
      </c>
      <c r="G107" s="151"/>
      <c r="H107" s="917">
        <v>3800000</v>
      </c>
      <c r="I107" s="918">
        <v>0</v>
      </c>
      <c r="J107" s="526"/>
    </row>
    <row r="108" spans="1:10" ht="19.5" customHeight="1">
      <c r="A108" s="927" t="s">
        <v>63</v>
      </c>
      <c r="B108" s="928" t="s">
        <v>64</v>
      </c>
      <c r="C108" s="63">
        <v>0</v>
      </c>
      <c r="D108" s="63">
        <v>3000000</v>
      </c>
      <c r="E108" s="63">
        <v>0</v>
      </c>
      <c r="F108" s="75">
        <v>3000000</v>
      </c>
      <c r="G108" s="32"/>
      <c r="H108" s="921">
        <v>3000000</v>
      </c>
      <c r="I108" s="883">
        <v>0</v>
      </c>
      <c r="J108" s="3"/>
    </row>
    <row r="109" spans="1:10" ht="16.5" customHeight="1">
      <c r="A109" s="910" t="s">
        <v>65</v>
      </c>
      <c r="B109" s="170" t="s">
        <v>66</v>
      </c>
      <c r="C109" s="835">
        <v>0</v>
      </c>
      <c r="D109" s="835">
        <v>322976</v>
      </c>
      <c r="E109" s="835">
        <v>400000</v>
      </c>
      <c r="F109" s="906">
        <v>722976</v>
      </c>
      <c r="G109" s="151"/>
      <c r="H109" s="917">
        <v>722976</v>
      </c>
      <c r="I109" s="918">
        <v>0</v>
      </c>
      <c r="J109" s="526"/>
    </row>
    <row r="110" spans="1:10" ht="12.75">
      <c r="A110" s="901" t="s">
        <v>67</v>
      </c>
      <c r="B110" s="902" t="s">
        <v>68</v>
      </c>
      <c r="C110" s="479">
        <v>0</v>
      </c>
      <c r="D110" s="479">
        <v>0</v>
      </c>
      <c r="E110" s="479">
        <v>493847036</v>
      </c>
      <c r="F110" s="907">
        <v>493847036</v>
      </c>
      <c r="G110" s="894"/>
      <c r="H110" s="919">
        <v>493847036</v>
      </c>
      <c r="I110" s="920">
        <v>0</v>
      </c>
      <c r="J110" s="300"/>
    </row>
    <row r="111" spans="1:10" ht="21.75" customHeight="1">
      <c r="A111" s="910" t="s">
        <v>69</v>
      </c>
      <c r="B111" s="170" t="s">
        <v>70</v>
      </c>
      <c r="C111" s="479">
        <v>0</v>
      </c>
      <c r="D111" s="479">
        <v>0</v>
      </c>
      <c r="E111" s="479">
        <v>47200000</v>
      </c>
      <c r="F111" s="907">
        <v>47200000</v>
      </c>
      <c r="G111" s="894"/>
      <c r="H111" s="919">
        <v>47200000</v>
      </c>
      <c r="I111" s="920">
        <v>0</v>
      </c>
      <c r="J111" s="173"/>
    </row>
    <row r="112" spans="1:10" ht="18" customHeight="1">
      <c r="A112" s="910" t="s">
        <v>71</v>
      </c>
      <c r="B112" s="170" t="s">
        <v>72</v>
      </c>
      <c r="C112" s="479">
        <v>0</v>
      </c>
      <c r="D112" s="479">
        <v>0</v>
      </c>
      <c r="E112" s="479">
        <v>438251282</v>
      </c>
      <c r="F112" s="907">
        <v>438251282</v>
      </c>
      <c r="G112" s="894"/>
      <c r="H112" s="919">
        <v>438251282</v>
      </c>
      <c r="I112" s="920">
        <v>0</v>
      </c>
      <c r="J112" s="527"/>
    </row>
    <row r="113" spans="1:10" ht="19.5" customHeight="1">
      <c r="A113" s="911" t="s">
        <v>74</v>
      </c>
      <c r="B113" s="723" t="s">
        <v>75</v>
      </c>
      <c r="C113" s="494">
        <v>0</v>
      </c>
      <c r="D113" s="494">
        <v>0</v>
      </c>
      <c r="E113" s="494">
        <v>8395754</v>
      </c>
      <c r="F113" s="481">
        <v>8395754</v>
      </c>
      <c r="G113" s="894"/>
      <c r="H113" s="945">
        <v>8395754</v>
      </c>
      <c r="I113" s="946">
        <v>0</v>
      </c>
      <c r="J113" s="173"/>
    </row>
    <row r="114" spans="1:10" ht="15.75" customHeight="1">
      <c r="A114" s="934" t="s">
        <v>77</v>
      </c>
      <c r="B114" s="935" t="s">
        <v>310</v>
      </c>
      <c r="C114" s="936">
        <v>53069515.74221006</v>
      </c>
      <c r="D114" s="936">
        <v>7500000</v>
      </c>
      <c r="E114" s="936">
        <v>0</v>
      </c>
      <c r="F114" s="937">
        <v>60569515.74221006</v>
      </c>
      <c r="G114" s="136"/>
      <c r="H114" s="938">
        <v>60569515.74221006</v>
      </c>
      <c r="I114" s="939">
        <v>0</v>
      </c>
      <c r="J114" s="300" t="s">
        <v>1363</v>
      </c>
    </row>
    <row r="115" spans="1:10" ht="25.5">
      <c r="A115" s="901" t="s">
        <v>78</v>
      </c>
      <c r="B115" s="902" t="s">
        <v>79</v>
      </c>
      <c r="C115" s="754">
        <v>52069515.74221006</v>
      </c>
      <c r="D115" s="754">
        <v>0</v>
      </c>
      <c r="E115" s="754">
        <v>0</v>
      </c>
      <c r="F115" s="903">
        <v>52069515.74221006</v>
      </c>
      <c r="G115" s="209"/>
      <c r="H115" s="915">
        <v>52069515.74221006</v>
      </c>
      <c r="I115" s="916">
        <v>0</v>
      </c>
      <c r="J115" s="297"/>
    </row>
    <row r="116" spans="1:10" ht="12.75">
      <c r="A116" s="910" t="s">
        <v>80</v>
      </c>
      <c r="B116" s="170" t="s">
        <v>81</v>
      </c>
      <c r="C116" s="835">
        <v>895000</v>
      </c>
      <c r="D116" s="835">
        <v>0</v>
      </c>
      <c r="E116" s="835">
        <v>0</v>
      </c>
      <c r="F116" s="906">
        <v>895000</v>
      </c>
      <c r="G116" s="151"/>
      <c r="H116" s="917">
        <v>895000</v>
      </c>
      <c r="I116" s="918">
        <v>0</v>
      </c>
      <c r="J116" s="526"/>
    </row>
    <row r="117" spans="1:10" ht="12.75">
      <c r="A117" s="910" t="s">
        <v>82</v>
      </c>
      <c r="B117" s="170" t="s">
        <v>83</v>
      </c>
      <c r="C117" s="835">
        <v>4108500</v>
      </c>
      <c r="D117" s="835">
        <v>0</v>
      </c>
      <c r="E117" s="835">
        <v>0</v>
      </c>
      <c r="F117" s="906">
        <v>4108500</v>
      </c>
      <c r="G117" s="151"/>
      <c r="H117" s="917">
        <v>4108500</v>
      </c>
      <c r="I117" s="918">
        <v>0</v>
      </c>
      <c r="J117" s="526"/>
    </row>
    <row r="118" spans="1:10" ht="25.5">
      <c r="A118" s="910" t="s">
        <v>84</v>
      </c>
      <c r="B118" s="170" t="s">
        <v>85</v>
      </c>
      <c r="C118" s="835">
        <v>17282890.172173016</v>
      </c>
      <c r="D118" s="835">
        <v>0</v>
      </c>
      <c r="E118" s="835">
        <v>0</v>
      </c>
      <c r="F118" s="906">
        <v>17282890.172173016</v>
      </c>
      <c r="G118" s="151"/>
      <c r="H118" s="917">
        <v>17282890.172173016</v>
      </c>
      <c r="I118" s="918">
        <v>0</v>
      </c>
      <c r="J118" s="526"/>
    </row>
    <row r="119" spans="1:10" ht="12.75">
      <c r="A119" s="910" t="s">
        <v>86</v>
      </c>
      <c r="B119" s="170" t="s">
        <v>87</v>
      </c>
      <c r="C119" s="835">
        <v>29783125.570037045</v>
      </c>
      <c r="D119" s="835">
        <v>0</v>
      </c>
      <c r="E119" s="835">
        <v>0</v>
      </c>
      <c r="F119" s="906">
        <v>29783125.570037045</v>
      </c>
      <c r="G119" s="151"/>
      <c r="H119" s="917">
        <v>29783125.570037045</v>
      </c>
      <c r="I119" s="918">
        <v>0</v>
      </c>
      <c r="J119" s="526"/>
    </row>
    <row r="120" spans="1:10" ht="12.75">
      <c r="A120" s="940" t="s">
        <v>88</v>
      </c>
      <c r="B120" s="941" t="s">
        <v>89</v>
      </c>
      <c r="C120" s="63">
        <v>0</v>
      </c>
      <c r="D120" s="63">
        <v>7500000</v>
      </c>
      <c r="E120" s="63">
        <v>0</v>
      </c>
      <c r="F120" s="75">
        <v>7500000</v>
      </c>
      <c r="G120" s="32"/>
      <c r="H120" s="921">
        <v>7500000</v>
      </c>
      <c r="I120" s="883">
        <v>0</v>
      </c>
      <c r="J120" s="3"/>
    </row>
    <row r="121" spans="1:10" ht="12.75">
      <c r="A121" s="927" t="s">
        <v>90</v>
      </c>
      <c r="B121" s="928" t="s">
        <v>91</v>
      </c>
      <c r="C121" s="63">
        <v>0</v>
      </c>
      <c r="D121" s="63">
        <v>7500000</v>
      </c>
      <c r="E121" s="63">
        <v>0</v>
      </c>
      <c r="F121" s="75">
        <v>7500000</v>
      </c>
      <c r="G121" s="32"/>
      <c r="H121" s="921">
        <v>7500000</v>
      </c>
      <c r="I121" s="883">
        <v>0</v>
      </c>
      <c r="J121" s="3"/>
    </row>
    <row r="122" spans="1:10" ht="25.5">
      <c r="A122" s="940" t="s">
        <v>92</v>
      </c>
      <c r="B122" s="941" t="s">
        <v>93</v>
      </c>
      <c r="C122" s="704">
        <v>1000000</v>
      </c>
      <c r="D122" s="704">
        <v>0</v>
      </c>
      <c r="E122" s="704">
        <v>0</v>
      </c>
      <c r="F122" s="947">
        <v>1000000</v>
      </c>
      <c r="G122" s="703"/>
      <c r="H122" s="951">
        <v>1000000</v>
      </c>
      <c r="I122" s="952">
        <v>0</v>
      </c>
      <c r="J122" s="464"/>
    </row>
    <row r="123" spans="1:10" ht="12.75">
      <c r="A123" s="927" t="s">
        <v>94</v>
      </c>
      <c r="B123" s="928" t="s">
        <v>95</v>
      </c>
      <c r="C123" s="57">
        <v>1000000</v>
      </c>
      <c r="D123" s="57">
        <v>0</v>
      </c>
      <c r="E123" s="57">
        <v>0</v>
      </c>
      <c r="F123" s="929">
        <v>1000000</v>
      </c>
      <c r="G123" s="93"/>
      <c r="H123" s="932">
        <v>1000000</v>
      </c>
      <c r="I123" s="933">
        <v>0</v>
      </c>
      <c r="J123" s="465"/>
    </row>
    <row r="124" spans="1:10" ht="12.75">
      <c r="A124" s="520" t="s">
        <v>96</v>
      </c>
      <c r="B124" s="722" t="s">
        <v>97</v>
      </c>
      <c r="C124" s="521">
        <v>0</v>
      </c>
      <c r="D124" s="521">
        <v>0</v>
      </c>
      <c r="E124" s="521">
        <v>250295921.61</v>
      </c>
      <c r="F124" s="521">
        <v>250295921.61</v>
      </c>
      <c r="G124" s="136"/>
      <c r="H124" s="881">
        <v>250295921.61</v>
      </c>
      <c r="I124" s="877">
        <v>0</v>
      </c>
      <c r="J124" s="300"/>
    </row>
    <row r="125" spans="1:10" ht="12.75">
      <c r="A125" s="901" t="s">
        <v>98</v>
      </c>
      <c r="B125" s="902" t="s">
        <v>99</v>
      </c>
      <c r="C125" s="754">
        <v>0</v>
      </c>
      <c r="D125" s="754">
        <v>0</v>
      </c>
      <c r="E125" s="754">
        <v>250295921.61</v>
      </c>
      <c r="F125" s="903">
        <v>250295921.61</v>
      </c>
      <c r="G125" s="209"/>
      <c r="H125" s="915">
        <v>250295921.61</v>
      </c>
      <c r="I125" s="916">
        <v>0</v>
      </c>
      <c r="J125" s="525"/>
    </row>
    <row r="126" spans="1:10" ht="25.5">
      <c r="A126" s="910" t="s">
        <v>100</v>
      </c>
      <c r="B126" s="170" t="s">
        <v>101</v>
      </c>
      <c r="C126" s="835">
        <v>0</v>
      </c>
      <c r="D126" s="835">
        <v>0</v>
      </c>
      <c r="E126" s="835">
        <v>39295921.61</v>
      </c>
      <c r="F126" s="906">
        <v>39295921.61</v>
      </c>
      <c r="G126" s="151"/>
      <c r="H126" s="917">
        <v>39295921.61</v>
      </c>
      <c r="I126" s="918">
        <v>0</v>
      </c>
      <c r="J126" s="526"/>
    </row>
    <row r="127" spans="1:10" ht="25.5">
      <c r="A127" s="942" t="s">
        <v>102</v>
      </c>
      <c r="B127" s="724" t="s">
        <v>103</v>
      </c>
      <c r="C127" s="76">
        <v>0</v>
      </c>
      <c r="D127" s="76">
        <v>0</v>
      </c>
      <c r="E127" s="76">
        <v>211000000</v>
      </c>
      <c r="F127" s="797">
        <v>211000000</v>
      </c>
      <c r="G127" s="97"/>
      <c r="H127" s="943">
        <v>211000000</v>
      </c>
      <c r="I127" s="944">
        <v>0</v>
      </c>
      <c r="J127" s="3"/>
    </row>
    <row r="128" spans="1:10" ht="12.75">
      <c r="A128" s="520" t="s">
        <v>104</v>
      </c>
      <c r="B128" s="722" t="s">
        <v>105</v>
      </c>
      <c r="C128" s="521">
        <v>82874.33</v>
      </c>
      <c r="D128" s="521">
        <v>3111962</v>
      </c>
      <c r="E128" s="521">
        <v>2503813</v>
      </c>
      <c r="F128" s="521">
        <v>5698649.33</v>
      </c>
      <c r="G128" s="136"/>
      <c r="H128" s="881">
        <v>0</v>
      </c>
      <c r="I128" s="877">
        <v>5698649.33</v>
      </c>
      <c r="J128" s="525"/>
    </row>
    <row r="129" spans="1:10" ht="12.75">
      <c r="A129" s="901" t="s">
        <v>106</v>
      </c>
      <c r="B129" s="902" t="s">
        <v>107</v>
      </c>
      <c r="C129" s="754">
        <v>82874.33</v>
      </c>
      <c r="D129" s="754">
        <v>3111962</v>
      </c>
      <c r="E129" s="754">
        <v>2503813</v>
      </c>
      <c r="F129" s="903">
        <v>5698649.33</v>
      </c>
      <c r="G129" s="209"/>
      <c r="H129" s="915">
        <v>0</v>
      </c>
      <c r="I129" s="916">
        <v>5698649.33</v>
      </c>
      <c r="J129" s="525"/>
    </row>
    <row r="130" spans="1:10" ht="12.75">
      <c r="A130" s="910" t="s">
        <v>108</v>
      </c>
      <c r="B130" s="170" t="s">
        <v>109</v>
      </c>
      <c r="C130" s="835">
        <v>82874.33</v>
      </c>
      <c r="D130" s="835">
        <v>0</v>
      </c>
      <c r="E130" s="835">
        <v>0</v>
      </c>
      <c r="F130" s="906">
        <v>82874.33</v>
      </c>
      <c r="G130" s="151"/>
      <c r="H130" s="917">
        <v>0</v>
      </c>
      <c r="I130" s="918">
        <v>82874.33</v>
      </c>
      <c r="J130" s="526"/>
    </row>
    <row r="131" spans="1:10" ht="25.5">
      <c r="A131" s="910" t="s">
        <v>110</v>
      </c>
      <c r="B131" s="170" t="s">
        <v>111</v>
      </c>
      <c r="C131" s="835">
        <v>0</v>
      </c>
      <c r="D131" s="835">
        <v>3111962</v>
      </c>
      <c r="E131" s="835">
        <v>1971935</v>
      </c>
      <c r="F131" s="906">
        <v>5083897</v>
      </c>
      <c r="G131" s="151"/>
      <c r="H131" s="917">
        <v>0</v>
      </c>
      <c r="I131" s="918">
        <v>5083897</v>
      </c>
      <c r="J131" s="526"/>
    </row>
    <row r="132" spans="1:10" ht="12.75">
      <c r="A132" s="74"/>
      <c r="B132" s="948"/>
      <c r="C132" s="58"/>
      <c r="D132" s="58"/>
      <c r="E132" s="58"/>
      <c r="F132" s="949"/>
      <c r="G132" s="92"/>
      <c r="H132" s="953"/>
      <c r="I132" s="933"/>
      <c r="J132" s="92"/>
    </row>
    <row r="133" spans="1:9" ht="21" customHeight="1">
      <c r="A133" s="495"/>
      <c r="B133" s="950"/>
      <c r="C133" s="896">
        <v>0.1436798616056843</v>
      </c>
      <c r="D133" s="896">
        <v>0.1583708579014454</v>
      </c>
      <c r="E133" s="896">
        <v>0.6979492804928703</v>
      </c>
      <c r="F133" s="896">
        <v>1</v>
      </c>
      <c r="G133" s="895"/>
      <c r="H133" s="954"/>
      <c r="I133" s="955"/>
    </row>
    <row r="134" spans="2:9" ht="21" customHeight="1">
      <c r="B134" s="528" t="s">
        <v>671</v>
      </c>
      <c r="C134" s="529"/>
      <c r="D134" s="529"/>
      <c r="E134" s="529"/>
      <c r="F134" s="529"/>
      <c r="G134" s="895"/>
      <c r="H134" s="882"/>
      <c r="I134" s="878"/>
    </row>
    <row r="135" spans="2:9" ht="21" customHeight="1">
      <c r="B135" s="725">
        <v>44181</v>
      </c>
      <c r="C135" s="529"/>
      <c r="D135" s="529"/>
      <c r="E135" s="529"/>
      <c r="F135" s="529"/>
      <c r="G135" s="895"/>
      <c r="H135" s="882"/>
      <c r="I135" s="878"/>
    </row>
    <row r="136" ht="12.75">
      <c r="B136" s="726"/>
    </row>
    <row r="137" ht="12.75">
      <c r="B137" s="726"/>
    </row>
    <row r="138" ht="12.75">
      <c r="E138" s="519"/>
    </row>
  </sheetData>
  <sheetProtection/>
  <autoFilter ref="A7:F132"/>
  <mergeCells count="3">
    <mergeCell ref="A3:I3"/>
    <mergeCell ref="A4:I4"/>
    <mergeCell ref="A5:I5"/>
  </mergeCells>
  <printOptions/>
  <pageMargins left="0.6299212598425197" right="0.5511811023622047" top="0.7086614173228347" bottom="0.7874015748031497" header="0.31496062992125984" footer="0.31496062992125984"/>
  <pageSetup orientation="landscape" scale="80" r:id="rId1"/>
</worksheet>
</file>

<file path=xl/worksheets/sheet6.xml><?xml version="1.0" encoding="utf-8"?>
<worksheet xmlns="http://schemas.openxmlformats.org/spreadsheetml/2006/main" xmlns:r="http://schemas.openxmlformats.org/officeDocument/2006/relationships">
  <dimension ref="A1:Q812"/>
  <sheetViews>
    <sheetView zoomScale="90" zoomScaleNormal="90" zoomScalePageLayoutView="0" workbookViewId="0" topLeftCell="A1">
      <pane xSplit="1" topLeftCell="B1" activePane="topRight" state="frozen"/>
      <selection pane="topLeft" activeCell="A1" sqref="A1"/>
      <selection pane="topRight" activeCell="F9" sqref="F9"/>
    </sheetView>
  </sheetViews>
  <sheetFormatPr defaultColWidth="11.421875" defaultRowHeight="12.75"/>
  <cols>
    <col min="1" max="1" width="8.00390625" style="150" customWidth="1"/>
    <col min="2" max="2" width="9.421875" style="241" customWidth="1"/>
    <col min="3" max="3" width="50.28125" style="150" customWidth="1"/>
    <col min="4" max="4" width="17.7109375" style="150" bestFit="1" customWidth="1"/>
    <col min="5" max="5" width="16.421875" style="242" customWidth="1"/>
    <col min="6" max="6" width="17.7109375" style="792" bestFit="1" customWidth="1"/>
    <col min="7" max="7" width="1.7109375" style="297" bestFit="1" customWidth="1"/>
    <col min="8" max="8" width="6.7109375" style="299" customWidth="1"/>
    <col min="9" max="9" width="37.7109375" style="299" bestFit="1" customWidth="1"/>
    <col min="10" max="10" width="17.00390625" style="396" bestFit="1" customWidth="1"/>
    <col min="11" max="11" width="6.8515625" style="1164" bestFit="1" customWidth="1"/>
    <col min="12" max="12" width="2.00390625" style="297" bestFit="1" customWidth="1"/>
    <col min="13" max="13" width="5.7109375" style="297" customWidth="1"/>
    <col min="14" max="16384" width="11.421875" style="150" customWidth="1"/>
  </cols>
  <sheetData>
    <row r="1" spans="1:10" ht="18">
      <c r="A1" s="1276" t="s">
        <v>183</v>
      </c>
      <c r="B1" s="1276"/>
      <c r="C1" s="1276"/>
      <c r="D1" s="1276"/>
      <c r="E1" s="1276"/>
      <c r="F1" s="1276"/>
      <c r="G1" s="1276"/>
      <c r="H1" s="1276"/>
      <c r="I1" s="1276"/>
      <c r="J1" s="1276"/>
    </row>
    <row r="2" spans="1:10" ht="15.75">
      <c r="A2" s="1277" t="s">
        <v>1353</v>
      </c>
      <c r="B2" s="1277"/>
      <c r="C2" s="1277"/>
      <c r="D2" s="1277"/>
      <c r="E2" s="1277"/>
      <c r="F2" s="1277"/>
      <c r="G2" s="1277"/>
      <c r="H2" s="1277"/>
      <c r="I2" s="1277"/>
      <c r="J2" s="1277"/>
    </row>
    <row r="3" spans="1:10" ht="16.5" thickBot="1">
      <c r="A3" s="1278" t="s">
        <v>638</v>
      </c>
      <c r="B3" s="1278"/>
      <c r="C3" s="1278"/>
      <c r="D3" s="1278"/>
      <c r="E3" s="1278"/>
      <c r="F3" s="1278"/>
      <c r="G3" s="1278"/>
      <c r="H3" s="1278"/>
      <c r="I3" s="1278"/>
      <c r="J3" s="1278"/>
    </row>
    <row r="4" spans="1:10" ht="16.5" thickBot="1">
      <c r="A4" s="240"/>
      <c r="B4" s="240"/>
      <c r="C4" s="240"/>
      <c r="D4" s="1279" t="s">
        <v>1336</v>
      </c>
      <c r="E4" s="1280"/>
      <c r="F4" s="1280"/>
      <c r="G4" s="1280"/>
      <c r="H4" s="1280"/>
      <c r="I4" s="1280"/>
      <c r="J4" s="1281"/>
    </row>
    <row r="5" spans="1:13" ht="13.5" thickBot="1">
      <c r="A5" s="610" t="s">
        <v>806</v>
      </c>
      <c r="B5" s="1265" t="s">
        <v>1095</v>
      </c>
      <c r="C5" s="1266"/>
      <c r="D5" s="888" t="s">
        <v>672</v>
      </c>
      <c r="E5" s="889" t="s">
        <v>670</v>
      </c>
      <c r="F5" s="890" t="s">
        <v>142</v>
      </c>
      <c r="G5" s="611"/>
      <c r="H5" s="1043" t="s">
        <v>1096</v>
      </c>
      <c r="I5" s="1044"/>
      <c r="J5" s="1040" t="s">
        <v>142</v>
      </c>
      <c r="K5" s="1165"/>
      <c r="M5" s="611"/>
    </row>
    <row r="6" spans="4:6" ht="13.5" thickBot="1">
      <c r="D6" s="294"/>
      <c r="E6" s="295"/>
      <c r="F6" s="609"/>
    </row>
    <row r="7" spans="1:11" ht="15.75" thickBot="1">
      <c r="A7" s="291" t="s">
        <v>337</v>
      </c>
      <c r="B7" s="292"/>
      <c r="C7" s="292"/>
      <c r="D7" s="293"/>
      <c r="E7" s="293"/>
      <c r="F7" s="1041" t="s">
        <v>1029</v>
      </c>
      <c r="G7" s="982"/>
      <c r="H7" s="1048" t="s">
        <v>430</v>
      </c>
      <c r="I7" s="1049" t="s">
        <v>965</v>
      </c>
      <c r="J7" s="1050" t="s">
        <v>1029</v>
      </c>
      <c r="K7" s="1166" t="s">
        <v>748</v>
      </c>
    </row>
    <row r="8" spans="1:10" ht="15.75" thickBot="1">
      <c r="A8" s="1018"/>
      <c r="B8" s="1018"/>
      <c r="C8" s="1018"/>
      <c r="D8" s="1019"/>
      <c r="E8" s="1019"/>
      <c r="F8" s="1019"/>
      <c r="G8" s="302"/>
      <c r="H8" s="1045"/>
      <c r="I8" s="1046"/>
      <c r="J8" s="1037"/>
    </row>
    <row r="9" spans="1:13" s="243" customFormat="1" ht="12.75">
      <c r="A9" s="963" t="s">
        <v>338</v>
      </c>
      <c r="B9" s="964" t="s">
        <v>339</v>
      </c>
      <c r="C9" s="965" t="s">
        <v>340</v>
      </c>
      <c r="D9" s="558">
        <v>149060686.59</v>
      </c>
      <c r="E9" s="558">
        <v>55420613.10999999</v>
      </c>
      <c r="F9" s="588">
        <v>204481299.70000002</v>
      </c>
      <c r="G9" s="1020"/>
      <c r="H9" s="1260" t="s">
        <v>1099</v>
      </c>
      <c r="I9" s="1260"/>
      <c r="J9" s="773">
        <v>204481299.70000002</v>
      </c>
      <c r="K9" s="1167"/>
      <c r="L9" s="297"/>
      <c r="M9" s="298"/>
    </row>
    <row r="10" spans="1:13" s="243" customFormat="1" ht="12.75">
      <c r="A10" s="244"/>
      <c r="B10" s="245" t="s">
        <v>384</v>
      </c>
      <c r="C10" s="246" t="s">
        <v>385</v>
      </c>
      <c r="D10" s="247">
        <v>123690100</v>
      </c>
      <c r="E10" s="247">
        <v>55337738.779999994</v>
      </c>
      <c r="F10" s="267">
        <v>179027838.78</v>
      </c>
      <c r="G10" s="960"/>
      <c r="H10" s="758" t="s">
        <v>968</v>
      </c>
      <c r="I10" s="246" t="s">
        <v>385</v>
      </c>
      <c r="J10" s="780">
        <v>179027838.78</v>
      </c>
      <c r="K10" s="1167"/>
      <c r="L10" s="297"/>
      <c r="M10" s="298"/>
    </row>
    <row r="11" spans="1:13" s="243" customFormat="1" ht="12.75">
      <c r="A11" s="244"/>
      <c r="B11" s="171" t="s">
        <v>388</v>
      </c>
      <c r="C11" s="500" t="s">
        <v>389</v>
      </c>
      <c r="D11" s="172">
        <v>62559670</v>
      </c>
      <c r="E11" s="172">
        <v>31490005</v>
      </c>
      <c r="F11" s="503">
        <v>94049675</v>
      </c>
      <c r="G11" s="960"/>
      <c r="H11" s="762" t="s">
        <v>969</v>
      </c>
      <c r="I11" s="763" t="s">
        <v>970</v>
      </c>
      <c r="J11" s="790">
        <v>94049675</v>
      </c>
      <c r="K11" s="1167"/>
      <c r="L11" s="297"/>
      <c r="M11" s="298"/>
    </row>
    <row r="12" spans="1:13" s="243" customFormat="1" ht="12.75">
      <c r="A12" s="244"/>
      <c r="B12" s="171" t="s">
        <v>392</v>
      </c>
      <c r="C12" s="500" t="s">
        <v>393</v>
      </c>
      <c r="D12" s="172">
        <v>3041963</v>
      </c>
      <c r="E12" s="172">
        <v>0</v>
      </c>
      <c r="F12" s="503">
        <v>3041963</v>
      </c>
      <c r="G12" s="960"/>
      <c r="H12" s="762" t="s">
        <v>969</v>
      </c>
      <c r="I12" s="763" t="s">
        <v>970</v>
      </c>
      <c r="J12" s="790">
        <v>3041963</v>
      </c>
      <c r="K12" s="1167"/>
      <c r="L12" s="297"/>
      <c r="M12" s="298"/>
    </row>
    <row r="13" spans="1:13" s="243" customFormat="1" ht="12.75">
      <c r="A13" s="244"/>
      <c r="B13" s="171" t="s">
        <v>394</v>
      </c>
      <c r="C13" s="500" t="s">
        <v>395</v>
      </c>
      <c r="D13" s="172">
        <v>616680</v>
      </c>
      <c r="E13" s="172">
        <v>0</v>
      </c>
      <c r="F13" s="503">
        <v>616680</v>
      </c>
      <c r="G13" s="959"/>
      <c r="H13" s="762" t="s">
        <v>969</v>
      </c>
      <c r="I13" s="763" t="s">
        <v>970</v>
      </c>
      <c r="J13" s="790">
        <v>616680</v>
      </c>
      <c r="K13" s="1167"/>
      <c r="L13" s="297"/>
      <c r="M13" s="298"/>
    </row>
    <row r="14" spans="1:13" s="243" customFormat="1" ht="12.75">
      <c r="A14" s="244"/>
      <c r="B14" s="171" t="s">
        <v>398</v>
      </c>
      <c r="C14" s="500" t="s">
        <v>399</v>
      </c>
      <c r="D14" s="172">
        <v>529210</v>
      </c>
      <c r="E14" s="172">
        <v>0</v>
      </c>
      <c r="F14" s="503">
        <v>529210</v>
      </c>
      <c r="G14" s="959"/>
      <c r="H14" s="762" t="s">
        <v>969</v>
      </c>
      <c r="I14" s="763" t="s">
        <v>970</v>
      </c>
      <c r="J14" s="790">
        <v>529210</v>
      </c>
      <c r="K14" s="1167"/>
      <c r="L14" s="297"/>
      <c r="M14" s="298"/>
    </row>
    <row r="15" spans="1:13" s="243" customFormat="1" ht="12.75">
      <c r="A15" s="244"/>
      <c r="B15" s="171" t="s">
        <v>404</v>
      </c>
      <c r="C15" s="500" t="s">
        <v>405</v>
      </c>
      <c r="D15" s="172">
        <v>8000000</v>
      </c>
      <c r="E15" s="172">
        <v>3360000</v>
      </c>
      <c r="F15" s="503">
        <v>11360000</v>
      </c>
      <c r="G15" s="959"/>
      <c r="H15" s="762" t="s">
        <v>969</v>
      </c>
      <c r="I15" s="763" t="s">
        <v>970</v>
      </c>
      <c r="J15" s="790">
        <v>11360000</v>
      </c>
      <c r="K15" s="1167"/>
      <c r="L15" s="297"/>
      <c r="M15" s="298"/>
    </row>
    <row r="16" spans="1:13" s="243" customFormat="1" ht="12.75">
      <c r="A16" s="244"/>
      <c r="B16" s="171" t="s">
        <v>408</v>
      </c>
      <c r="C16" s="500" t="s">
        <v>409</v>
      </c>
      <c r="D16" s="172">
        <v>15586150</v>
      </c>
      <c r="E16" s="172">
        <v>9128729.29</v>
      </c>
      <c r="F16" s="503">
        <v>24714879.29</v>
      </c>
      <c r="G16" s="959"/>
      <c r="H16" s="762" t="s">
        <v>969</v>
      </c>
      <c r="I16" s="763" t="s">
        <v>970</v>
      </c>
      <c r="J16" s="790">
        <v>24714879.29</v>
      </c>
      <c r="K16" s="1167"/>
      <c r="L16" s="297"/>
      <c r="M16" s="298"/>
    </row>
    <row r="17" spans="1:13" s="243" customFormat="1" ht="12.75">
      <c r="A17" s="244"/>
      <c r="B17" s="171" t="s">
        <v>410</v>
      </c>
      <c r="C17" s="500" t="s">
        <v>411</v>
      </c>
      <c r="D17" s="172">
        <v>7435608</v>
      </c>
      <c r="E17" s="172">
        <v>0</v>
      </c>
      <c r="F17" s="503">
        <v>7435608</v>
      </c>
      <c r="G17" s="959"/>
      <c r="H17" s="762" t="s">
        <v>969</v>
      </c>
      <c r="I17" s="763" t="s">
        <v>970</v>
      </c>
      <c r="J17" s="790">
        <v>7435608</v>
      </c>
      <c r="K17" s="1167"/>
      <c r="L17" s="297"/>
      <c r="M17" s="298"/>
    </row>
    <row r="18" spans="1:13" s="243" customFormat="1" ht="12.75">
      <c r="A18" s="244"/>
      <c r="B18" s="171" t="s">
        <v>412</v>
      </c>
      <c r="C18" s="500" t="s">
        <v>413</v>
      </c>
      <c r="D18" s="172">
        <v>7529175</v>
      </c>
      <c r="E18" s="172">
        <v>3382322.62</v>
      </c>
      <c r="F18" s="503">
        <v>10911497.620000001</v>
      </c>
      <c r="G18" s="959"/>
      <c r="H18" s="762" t="s">
        <v>969</v>
      </c>
      <c r="I18" s="763" t="s">
        <v>970</v>
      </c>
      <c r="J18" s="790">
        <v>10911497.620000001</v>
      </c>
      <c r="K18" s="1167"/>
      <c r="L18" s="297"/>
      <c r="M18" s="298"/>
    </row>
    <row r="19" spans="1:13" s="243" customFormat="1" ht="12.75">
      <c r="A19" s="244"/>
      <c r="B19" s="168" t="s">
        <v>418</v>
      </c>
      <c r="C19" s="487" t="s">
        <v>592</v>
      </c>
      <c r="D19" s="172">
        <v>9236760</v>
      </c>
      <c r="E19" s="172">
        <v>3754377.87</v>
      </c>
      <c r="F19" s="503">
        <v>12991137.870000001</v>
      </c>
      <c r="G19" s="959"/>
      <c r="H19" s="762" t="s">
        <v>971</v>
      </c>
      <c r="I19" s="763" t="s">
        <v>972</v>
      </c>
      <c r="J19" s="790">
        <v>12991137.870000001</v>
      </c>
      <c r="K19" s="1167"/>
      <c r="L19" s="297"/>
      <c r="M19" s="298"/>
    </row>
    <row r="20" spans="1:13" s="243" customFormat="1" ht="25.5">
      <c r="A20" s="244"/>
      <c r="B20" s="168" t="s">
        <v>420</v>
      </c>
      <c r="C20" s="487" t="s">
        <v>421</v>
      </c>
      <c r="D20" s="172">
        <v>463750</v>
      </c>
      <c r="E20" s="172">
        <v>202942</v>
      </c>
      <c r="F20" s="503">
        <v>666692</v>
      </c>
      <c r="G20" s="959"/>
      <c r="H20" s="762" t="s">
        <v>971</v>
      </c>
      <c r="I20" s="763" t="s">
        <v>972</v>
      </c>
      <c r="J20" s="790">
        <v>666692</v>
      </c>
      <c r="K20" s="1167"/>
      <c r="L20" s="297"/>
      <c r="M20" s="298"/>
    </row>
    <row r="21" spans="1:13" s="243" customFormat="1" ht="12.75">
      <c r="A21" s="244"/>
      <c r="B21" s="168" t="s">
        <v>424</v>
      </c>
      <c r="C21" s="487" t="s">
        <v>593</v>
      </c>
      <c r="D21" s="172">
        <v>4653380</v>
      </c>
      <c r="E21" s="172">
        <v>2192900</v>
      </c>
      <c r="F21" s="503">
        <v>6846280</v>
      </c>
      <c r="G21" s="959"/>
      <c r="H21" s="762" t="s">
        <v>971</v>
      </c>
      <c r="I21" s="763" t="s">
        <v>972</v>
      </c>
      <c r="J21" s="790">
        <v>6846280</v>
      </c>
      <c r="K21" s="1167"/>
      <c r="L21" s="297"/>
      <c r="M21" s="298"/>
    </row>
    <row r="22" spans="1:13" s="243" customFormat="1" ht="25.5">
      <c r="A22" s="244"/>
      <c r="B22" s="168" t="s">
        <v>426</v>
      </c>
      <c r="C22" s="487" t="s">
        <v>427</v>
      </c>
      <c r="D22" s="172">
        <v>1365251</v>
      </c>
      <c r="E22" s="172">
        <v>608821</v>
      </c>
      <c r="F22" s="503">
        <v>1974072</v>
      </c>
      <c r="G22" s="959"/>
      <c r="H22" s="762" t="s">
        <v>971</v>
      </c>
      <c r="I22" s="763" t="s">
        <v>972</v>
      </c>
      <c r="J22" s="790">
        <v>1974072</v>
      </c>
      <c r="K22" s="1167"/>
      <c r="L22" s="297"/>
      <c r="M22" s="298"/>
    </row>
    <row r="23" spans="1:13" s="243" customFormat="1" ht="15.75" customHeight="1">
      <c r="A23" s="244"/>
      <c r="B23" s="168" t="s">
        <v>428</v>
      </c>
      <c r="C23" s="489" t="s">
        <v>429</v>
      </c>
      <c r="D23" s="172">
        <v>2672503</v>
      </c>
      <c r="E23" s="172">
        <v>1217641</v>
      </c>
      <c r="F23" s="503">
        <v>3890144</v>
      </c>
      <c r="G23" s="959"/>
      <c r="H23" s="762" t="s">
        <v>971</v>
      </c>
      <c r="I23" s="763" t="s">
        <v>972</v>
      </c>
      <c r="J23" s="790">
        <v>3890144</v>
      </c>
      <c r="K23" s="1167"/>
      <c r="L23" s="297"/>
      <c r="M23" s="298"/>
    </row>
    <row r="24" spans="1:13" s="243" customFormat="1" ht="12.75">
      <c r="A24" s="244"/>
      <c r="B24" s="245" t="s">
        <v>430</v>
      </c>
      <c r="C24" s="246" t="s">
        <v>431</v>
      </c>
      <c r="D24" s="247">
        <v>17120586.59</v>
      </c>
      <c r="E24" s="247">
        <v>0</v>
      </c>
      <c r="F24" s="267">
        <v>17120586.59</v>
      </c>
      <c r="G24" s="959"/>
      <c r="H24" s="758" t="s">
        <v>973</v>
      </c>
      <c r="I24" s="246" t="s">
        <v>974</v>
      </c>
      <c r="J24" s="780">
        <v>23370586.59</v>
      </c>
      <c r="K24" s="1167"/>
      <c r="L24" s="297"/>
      <c r="M24" s="298"/>
    </row>
    <row r="25" spans="1:13" s="243" customFormat="1" ht="12.75">
      <c r="A25" s="244"/>
      <c r="B25" s="168" t="s">
        <v>438</v>
      </c>
      <c r="C25" s="489" t="s">
        <v>439</v>
      </c>
      <c r="D25" s="169">
        <v>250000</v>
      </c>
      <c r="E25" s="169">
        <v>0</v>
      </c>
      <c r="F25" s="502">
        <v>250000</v>
      </c>
      <c r="G25" s="959"/>
      <c r="H25" s="762" t="s">
        <v>973</v>
      </c>
      <c r="I25" s="763" t="s">
        <v>1097</v>
      </c>
      <c r="J25" s="790">
        <v>250000</v>
      </c>
      <c r="K25" s="1167"/>
      <c r="L25" s="297"/>
      <c r="M25" s="298"/>
    </row>
    <row r="26" spans="1:13" s="243" customFormat="1" ht="12.75">
      <c r="A26" s="244"/>
      <c r="B26" s="168" t="s">
        <v>440</v>
      </c>
      <c r="C26" s="489" t="s">
        <v>441</v>
      </c>
      <c r="D26" s="169">
        <v>2000000</v>
      </c>
      <c r="E26" s="169">
        <v>0</v>
      </c>
      <c r="F26" s="502">
        <v>2000000</v>
      </c>
      <c r="G26" s="959"/>
      <c r="H26" s="762" t="s">
        <v>973</v>
      </c>
      <c r="I26" s="763" t="s">
        <v>1097</v>
      </c>
      <c r="J26" s="790">
        <v>2000000</v>
      </c>
      <c r="K26" s="1167"/>
      <c r="L26" s="297"/>
      <c r="M26" s="298"/>
    </row>
    <row r="27" spans="1:13" s="243" customFormat="1" ht="12.75">
      <c r="A27" s="244"/>
      <c r="B27" s="168" t="s">
        <v>442</v>
      </c>
      <c r="C27" s="489" t="s">
        <v>443</v>
      </c>
      <c r="D27" s="169">
        <v>2000000</v>
      </c>
      <c r="E27" s="169">
        <v>0</v>
      </c>
      <c r="F27" s="502">
        <v>2000000</v>
      </c>
      <c r="G27" s="959"/>
      <c r="H27" s="762" t="s">
        <v>973</v>
      </c>
      <c r="I27" s="763" t="s">
        <v>1097</v>
      </c>
      <c r="J27" s="790">
        <v>2000000</v>
      </c>
      <c r="K27" s="1167"/>
      <c r="L27" s="297"/>
      <c r="M27" s="298"/>
    </row>
    <row r="28" spans="1:13" s="243" customFormat="1" ht="12.75">
      <c r="A28" s="244"/>
      <c r="B28" s="168" t="s">
        <v>448</v>
      </c>
      <c r="C28" s="487" t="s">
        <v>449</v>
      </c>
      <c r="D28" s="169">
        <v>1000000</v>
      </c>
      <c r="E28" s="169">
        <v>0</v>
      </c>
      <c r="F28" s="502">
        <v>1000000</v>
      </c>
      <c r="G28" s="959"/>
      <c r="H28" s="762" t="s">
        <v>973</v>
      </c>
      <c r="I28" s="763" t="s">
        <v>1097</v>
      </c>
      <c r="J28" s="790">
        <v>1000000</v>
      </c>
      <c r="K28" s="1167"/>
      <c r="L28" s="297"/>
      <c r="M28" s="298"/>
    </row>
    <row r="29" spans="1:13" s="243" customFormat="1" ht="25.5">
      <c r="A29" s="244"/>
      <c r="B29" s="168" t="s">
        <v>452</v>
      </c>
      <c r="C29" s="487" t="s">
        <v>453</v>
      </c>
      <c r="D29" s="169">
        <v>2000000</v>
      </c>
      <c r="E29" s="169">
        <v>0</v>
      </c>
      <c r="F29" s="502">
        <v>2000000</v>
      </c>
      <c r="G29" s="959"/>
      <c r="H29" s="762" t="s">
        <v>973</v>
      </c>
      <c r="I29" s="763" t="s">
        <v>1097</v>
      </c>
      <c r="J29" s="790">
        <v>2000000</v>
      </c>
      <c r="K29" s="1167"/>
      <c r="L29" s="297"/>
      <c r="M29" s="298"/>
    </row>
    <row r="30" spans="1:13" s="243" customFormat="1" ht="12.75">
      <c r="A30" s="244"/>
      <c r="B30" s="168" t="s">
        <v>456</v>
      </c>
      <c r="C30" s="487" t="s">
        <v>457</v>
      </c>
      <c r="D30" s="169">
        <v>1500000</v>
      </c>
      <c r="E30" s="169">
        <v>0</v>
      </c>
      <c r="F30" s="502">
        <v>1500000</v>
      </c>
      <c r="G30" s="959"/>
      <c r="H30" s="762" t="s">
        <v>973</v>
      </c>
      <c r="I30" s="763" t="s">
        <v>1097</v>
      </c>
      <c r="J30" s="790">
        <v>1500000</v>
      </c>
      <c r="K30" s="1167"/>
      <c r="L30" s="297"/>
      <c r="M30" s="298"/>
    </row>
    <row r="31" spans="1:13" s="243" customFormat="1" ht="12.75">
      <c r="A31" s="244"/>
      <c r="B31" s="168" t="s">
        <v>466</v>
      </c>
      <c r="C31" s="487" t="s">
        <v>467</v>
      </c>
      <c r="D31" s="169">
        <v>1000000</v>
      </c>
      <c r="E31" s="169">
        <v>0</v>
      </c>
      <c r="F31" s="502">
        <v>1000000</v>
      </c>
      <c r="G31" s="959"/>
      <c r="H31" s="762" t="s">
        <v>973</v>
      </c>
      <c r="I31" s="763" t="s">
        <v>1097</v>
      </c>
      <c r="J31" s="790">
        <v>1000000</v>
      </c>
      <c r="K31" s="1167"/>
      <c r="L31" s="297"/>
      <c r="M31" s="298"/>
    </row>
    <row r="32" spans="1:13" s="243" customFormat="1" ht="12.75">
      <c r="A32" s="244"/>
      <c r="B32" s="168" t="s">
        <v>468</v>
      </c>
      <c r="C32" s="487" t="s">
        <v>469</v>
      </c>
      <c r="D32" s="169">
        <v>2800000</v>
      </c>
      <c r="E32" s="169">
        <v>0</v>
      </c>
      <c r="F32" s="502">
        <v>2800000</v>
      </c>
      <c r="G32" s="959"/>
      <c r="H32" s="762" t="s">
        <v>973</v>
      </c>
      <c r="I32" s="763" t="s">
        <v>1097</v>
      </c>
      <c r="J32" s="790">
        <v>2800000</v>
      </c>
      <c r="K32" s="1167"/>
      <c r="L32" s="297"/>
      <c r="M32" s="298"/>
    </row>
    <row r="33" spans="1:13" s="243" customFormat="1" ht="12.75">
      <c r="A33" s="244"/>
      <c r="B33" s="168" t="s">
        <v>472</v>
      </c>
      <c r="C33" s="487" t="s">
        <v>473</v>
      </c>
      <c r="D33" s="169">
        <v>1607002</v>
      </c>
      <c r="E33" s="169">
        <v>0</v>
      </c>
      <c r="F33" s="502">
        <v>1607002</v>
      </c>
      <c r="G33" s="959"/>
      <c r="H33" s="762" t="s">
        <v>973</v>
      </c>
      <c r="I33" s="763" t="s">
        <v>1097</v>
      </c>
      <c r="J33" s="790">
        <v>1607002</v>
      </c>
      <c r="K33" s="1167"/>
      <c r="L33" s="297"/>
      <c r="M33" s="298"/>
    </row>
    <row r="34" spans="1:13" s="243" customFormat="1" ht="12.75">
      <c r="A34" s="244"/>
      <c r="B34" s="168" t="s">
        <v>478</v>
      </c>
      <c r="C34" s="487" t="s">
        <v>479</v>
      </c>
      <c r="D34" s="169">
        <v>963584.5900000001</v>
      </c>
      <c r="E34" s="169">
        <v>0</v>
      </c>
      <c r="F34" s="502">
        <v>963584.5900000001</v>
      </c>
      <c r="G34" s="959"/>
      <c r="H34" s="762" t="s">
        <v>973</v>
      </c>
      <c r="I34" s="763" t="s">
        <v>1097</v>
      </c>
      <c r="J34" s="790">
        <v>963584.5900000001</v>
      </c>
      <c r="K34" s="1167"/>
      <c r="L34" s="297"/>
      <c r="M34" s="298"/>
    </row>
    <row r="35" spans="1:13" s="243" customFormat="1" ht="12.75">
      <c r="A35" s="244"/>
      <c r="B35" s="168" t="s">
        <v>484</v>
      </c>
      <c r="C35" s="487" t="s">
        <v>485</v>
      </c>
      <c r="D35" s="169">
        <v>2000000</v>
      </c>
      <c r="E35" s="169">
        <v>0</v>
      </c>
      <c r="F35" s="502">
        <v>2000000</v>
      </c>
      <c r="G35" s="959"/>
      <c r="H35" s="762" t="s">
        <v>973</v>
      </c>
      <c r="I35" s="763" t="s">
        <v>1097</v>
      </c>
      <c r="J35" s="790">
        <v>2000000</v>
      </c>
      <c r="K35" s="1167"/>
      <c r="L35" s="297"/>
      <c r="M35" s="298"/>
    </row>
    <row r="36" spans="1:13" s="243" customFormat="1" ht="12.75">
      <c r="A36" s="244"/>
      <c r="B36" s="245" t="s">
        <v>506</v>
      </c>
      <c r="C36" s="246" t="s">
        <v>507</v>
      </c>
      <c r="D36" s="247">
        <v>6250000</v>
      </c>
      <c r="E36" s="247">
        <v>0</v>
      </c>
      <c r="F36" s="267">
        <v>6250000</v>
      </c>
      <c r="G36" s="959"/>
      <c r="H36" s="751"/>
      <c r="I36" s="751"/>
      <c r="J36" s="1038" t="s">
        <v>1029</v>
      </c>
      <c r="K36" s="1167"/>
      <c r="L36" s="297"/>
      <c r="M36" s="298"/>
    </row>
    <row r="37" spans="1:13" s="243" customFormat="1" ht="12.75">
      <c r="A37" s="244"/>
      <c r="B37" s="168" t="s">
        <v>514</v>
      </c>
      <c r="C37" s="489" t="s">
        <v>515</v>
      </c>
      <c r="D37" s="172">
        <v>1500000</v>
      </c>
      <c r="E37" s="172">
        <v>0</v>
      </c>
      <c r="F37" s="502">
        <v>1500000</v>
      </c>
      <c r="G37" s="959"/>
      <c r="H37" s="762" t="s">
        <v>973</v>
      </c>
      <c r="I37" s="763" t="s">
        <v>1097</v>
      </c>
      <c r="J37" s="790">
        <v>1500000</v>
      </c>
      <c r="K37" s="1167"/>
      <c r="L37" s="297"/>
      <c r="M37" s="298"/>
    </row>
    <row r="38" spans="1:13" s="243" customFormat="1" ht="12.75">
      <c r="A38" s="244"/>
      <c r="B38" s="168" t="s">
        <v>8</v>
      </c>
      <c r="C38" s="489" t="s">
        <v>9</v>
      </c>
      <c r="D38" s="169">
        <v>1000000</v>
      </c>
      <c r="E38" s="169">
        <v>0</v>
      </c>
      <c r="F38" s="502">
        <v>1000000</v>
      </c>
      <c r="G38" s="959"/>
      <c r="H38" s="762" t="s">
        <v>973</v>
      </c>
      <c r="I38" s="763" t="s">
        <v>1097</v>
      </c>
      <c r="J38" s="790">
        <v>1000000</v>
      </c>
      <c r="K38" s="1167"/>
      <c r="L38" s="297"/>
      <c r="M38" s="298"/>
    </row>
    <row r="39" spans="1:13" s="243" customFormat="1" ht="12.75">
      <c r="A39" s="244"/>
      <c r="B39" s="168" t="s">
        <v>10</v>
      </c>
      <c r="C39" s="489" t="s">
        <v>11</v>
      </c>
      <c r="D39" s="169">
        <v>800000</v>
      </c>
      <c r="E39" s="169">
        <v>0</v>
      </c>
      <c r="F39" s="502">
        <v>800000</v>
      </c>
      <c r="G39" s="959"/>
      <c r="H39" s="762" t="s">
        <v>973</v>
      </c>
      <c r="I39" s="763" t="s">
        <v>1097</v>
      </c>
      <c r="J39" s="790">
        <v>800000</v>
      </c>
      <c r="K39" s="1167"/>
      <c r="L39" s="297"/>
      <c r="M39" s="298"/>
    </row>
    <row r="40" spans="1:13" s="243" customFormat="1" ht="12.75">
      <c r="A40" s="244"/>
      <c r="B40" s="168" t="s">
        <v>12</v>
      </c>
      <c r="C40" s="489" t="s">
        <v>13</v>
      </c>
      <c r="D40" s="169">
        <v>750000</v>
      </c>
      <c r="E40" s="169">
        <v>0</v>
      </c>
      <c r="F40" s="502">
        <v>750000</v>
      </c>
      <c r="G40" s="959"/>
      <c r="H40" s="762" t="s">
        <v>973</v>
      </c>
      <c r="I40" s="763" t="s">
        <v>1097</v>
      </c>
      <c r="J40" s="790">
        <v>750000</v>
      </c>
      <c r="K40" s="1167"/>
      <c r="L40" s="297"/>
      <c r="M40" s="298"/>
    </row>
    <row r="41" spans="1:13" s="243" customFormat="1" ht="12.75">
      <c r="A41" s="244"/>
      <c r="B41" s="168" t="s">
        <v>14</v>
      </c>
      <c r="C41" s="489" t="s">
        <v>15</v>
      </c>
      <c r="D41" s="169">
        <v>1000000</v>
      </c>
      <c r="E41" s="169">
        <v>0</v>
      </c>
      <c r="F41" s="502">
        <v>1000000</v>
      </c>
      <c r="G41" s="959"/>
      <c r="H41" s="762" t="s">
        <v>973</v>
      </c>
      <c r="I41" s="763" t="s">
        <v>1097</v>
      </c>
      <c r="J41" s="790">
        <v>1000000</v>
      </c>
      <c r="K41" s="1167"/>
      <c r="L41" s="297"/>
      <c r="M41" s="298"/>
    </row>
    <row r="42" spans="1:13" s="243" customFormat="1" ht="12.75">
      <c r="A42" s="244"/>
      <c r="B42" s="168" t="s">
        <v>16</v>
      </c>
      <c r="C42" s="489" t="s">
        <v>17</v>
      </c>
      <c r="D42" s="169">
        <v>1200000</v>
      </c>
      <c r="E42" s="169">
        <v>0</v>
      </c>
      <c r="F42" s="502">
        <v>1200000</v>
      </c>
      <c r="G42" s="959"/>
      <c r="H42" s="762" t="s">
        <v>973</v>
      </c>
      <c r="I42" s="763" t="s">
        <v>1097</v>
      </c>
      <c r="J42" s="790">
        <v>1200000</v>
      </c>
      <c r="K42" s="1167"/>
      <c r="L42" s="297"/>
      <c r="M42" s="298"/>
    </row>
    <row r="43" spans="1:10" ht="12.75">
      <c r="A43" s="244"/>
      <c r="B43" s="245" t="s">
        <v>38</v>
      </c>
      <c r="C43" s="246" t="s">
        <v>39</v>
      </c>
      <c r="D43" s="247">
        <v>1000000</v>
      </c>
      <c r="E43" s="247">
        <v>0</v>
      </c>
      <c r="F43" s="267">
        <v>1000000</v>
      </c>
      <c r="G43" s="987"/>
      <c r="H43" s="758" t="s">
        <v>997</v>
      </c>
      <c r="I43" s="246" t="s">
        <v>998</v>
      </c>
      <c r="J43" s="780">
        <v>1000000</v>
      </c>
    </row>
    <row r="44" spans="1:10" ht="12.75">
      <c r="A44" s="244"/>
      <c r="B44" s="168" t="s">
        <v>59</v>
      </c>
      <c r="C44" s="487" t="s">
        <v>60</v>
      </c>
      <c r="D44" s="169">
        <v>1000000</v>
      </c>
      <c r="E44" s="169">
        <v>0</v>
      </c>
      <c r="F44" s="502">
        <v>1000000</v>
      </c>
      <c r="G44" s="987"/>
      <c r="H44" s="762" t="s">
        <v>999</v>
      </c>
      <c r="I44" s="763" t="s">
        <v>1000</v>
      </c>
      <c r="J44" s="790">
        <v>1000000</v>
      </c>
    </row>
    <row r="45" spans="1:13" s="243" customFormat="1" ht="12.75">
      <c r="A45" s="244"/>
      <c r="B45" s="245" t="s">
        <v>77</v>
      </c>
      <c r="C45" s="246" t="s">
        <v>310</v>
      </c>
      <c r="D45" s="247">
        <v>1000000</v>
      </c>
      <c r="E45" s="247">
        <v>0</v>
      </c>
      <c r="F45" s="267">
        <v>1000000</v>
      </c>
      <c r="G45" s="959"/>
      <c r="H45" s="758" t="s">
        <v>980</v>
      </c>
      <c r="I45" s="246" t="s">
        <v>310</v>
      </c>
      <c r="J45" s="780">
        <v>1000000</v>
      </c>
      <c r="K45" s="1167"/>
      <c r="L45" s="297"/>
      <c r="M45" s="298"/>
    </row>
    <row r="46" spans="1:13" s="243" customFormat="1" ht="15.75" customHeight="1">
      <c r="A46" s="244"/>
      <c r="B46" s="168" t="s">
        <v>84</v>
      </c>
      <c r="C46" s="489" t="s">
        <v>95</v>
      </c>
      <c r="D46" s="169">
        <v>1000000</v>
      </c>
      <c r="E46" s="169">
        <v>0</v>
      </c>
      <c r="F46" s="502">
        <v>1000000</v>
      </c>
      <c r="G46" s="959"/>
      <c r="H46" s="762" t="s">
        <v>983</v>
      </c>
      <c r="I46" s="763" t="s">
        <v>984</v>
      </c>
      <c r="J46" s="790">
        <v>1000000</v>
      </c>
      <c r="K46" s="1167"/>
      <c r="L46" s="297"/>
      <c r="M46" s="298"/>
    </row>
    <row r="47" spans="1:13" s="243" customFormat="1" ht="12.75">
      <c r="A47" s="244"/>
      <c r="B47" s="245" t="s">
        <v>104</v>
      </c>
      <c r="C47" s="246" t="s">
        <v>105</v>
      </c>
      <c r="D47" s="247">
        <v>0</v>
      </c>
      <c r="E47" s="247">
        <v>82874.33</v>
      </c>
      <c r="F47" s="267">
        <v>82874.33</v>
      </c>
      <c r="G47" s="959"/>
      <c r="H47" s="758">
        <v>4</v>
      </c>
      <c r="I47" s="246" t="s">
        <v>1025</v>
      </c>
      <c r="J47" s="780">
        <v>82874.33</v>
      </c>
      <c r="K47" s="1167"/>
      <c r="L47" s="297"/>
      <c r="M47" s="298"/>
    </row>
    <row r="48" spans="1:13" s="243" customFormat="1" ht="13.5" thickBot="1">
      <c r="A48" s="250"/>
      <c r="B48" s="755" t="s">
        <v>108</v>
      </c>
      <c r="C48" s="756" t="s">
        <v>109</v>
      </c>
      <c r="D48" s="757">
        <v>0</v>
      </c>
      <c r="E48" s="757">
        <v>82874.33</v>
      </c>
      <c r="F48" s="1042">
        <v>82874.33</v>
      </c>
      <c r="G48" s="961"/>
      <c r="H48" s="1039">
        <v>4</v>
      </c>
      <c r="I48" s="1031" t="s">
        <v>1098</v>
      </c>
      <c r="J48" s="1040">
        <v>82874.33</v>
      </c>
      <c r="K48" s="1167"/>
      <c r="L48" s="297"/>
      <c r="M48" s="298"/>
    </row>
    <row r="49" spans="1:13" s="243" customFormat="1" ht="13.5" thickBot="1">
      <c r="A49" s="752"/>
      <c r="B49" s="753"/>
      <c r="C49" s="752"/>
      <c r="D49" s="752"/>
      <c r="E49" s="754"/>
      <c r="F49" s="295"/>
      <c r="G49" s="751"/>
      <c r="H49" s="751"/>
      <c r="I49" s="751"/>
      <c r="J49" s="294"/>
      <c r="K49" s="1167"/>
      <c r="L49" s="297"/>
      <c r="M49" s="298"/>
    </row>
    <row r="50" spans="1:10" ht="12.75">
      <c r="A50" s="963" t="s">
        <v>338</v>
      </c>
      <c r="B50" s="964" t="s">
        <v>341</v>
      </c>
      <c r="C50" s="965" t="s">
        <v>342</v>
      </c>
      <c r="D50" s="558">
        <v>21461941</v>
      </c>
      <c r="E50" s="558">
        <v>5269271.289066667</v>
      </c>
      <c r="F50" s="588">
        <v>26731212.28906667</v>
      </c>
      <c r="G50" s="958"/>
      <c r="H50" s="1260" t="s">
        <v>1099</v>
      </c>
      <c r="I50" s="1260"/>
      <c r="J50" s="773">
        <v>26731212.28906667</v>
      </c>
    </row>
    <row r="51" spans="1:10" ht="12.75">
      <c r="A51" s="244"/>
      <c r="B51" s="245" t="s">
        <v>384</v>
      </c>
      <c r="C51" s="246" t="s">
        <v>385</v>
      </c>
      <c r="D51" s="247">
        <v>20242543</v>
      </c>
      <c r="E51" s="247">
        <v>5238129.346666667</v>
      </c>
      <c r="F51" s="267">
        <v>25480672.346666668</v>
      </c>
      <c r="G51" s="987"/>
      <c r="H51" s="758" t="s">
        <v>968</v>
      </c>
      <c r="I51" s="246" t="s">
        <v>385</v>
      </c>
      <c r="J51" s="780">
        <v>25480672.346666668</v>
      </c>
    </row>
    <row r="52" spans="1:10" ht="12.75">
      <c r="A52" s="244"/>
      <c r="B52" s="168" t="s">
        <v>388</v>
      </c>
      <c r="C52" s="489" t="s">
        <v>389</v>
      </c>
      <c r="D52" s="169">
        <v>7557750</v>
      </c>
      <c r="E52" s="169">
        <v>4097624</v>
      </c>
      <c r="F52" s="502">
        <v>11655374</v>
      </c>
      <c r="G52" s="987"/>
      <c r="H52" s="762" t="s">
        <v>969</v>
      </c>
      <c r="I52" s="763" t="s">
        <v>970</v>
      </c>
      <c r="J52" s="790">
        <v>11655374</v>
      </c>
    </row>
    <row r="53" spans="1:10" ht="12.75">
      <c r="A53" s="244"/>
      <c r="B53" s="168" t="s">
        <v>408</v>
      </c>
      <c r="C53" s="489" t="s">
        <v>409</v>
      </c>
      <c r="D53" s="169">
        <v>3186540</v>
      </c>
      <c r="E53" s="169">
        <v>0</v>
      </c>
      <c r="F53" s="502">
        <v>3186540</v>
      </c>
      <c r="G53" s="987"/>
      <c r="H53" s="762" t="s">
        <v>969</v>
      </c>
      <c r="I53" s="763" t="s">
        <v>970</v>
      </c>
      <c r="J53" s="790">
        <v>3186540</v>
      </c>
    </row>
    <row r="54" spans="1:10" ht="12.75">
      <c r="A54" s="244"/>
      <c r="B54" s="168" t="s">
        <v>410</v>
      </c>
      <c r="C54" s="489" t="s">
        <v>411</v>
      </c>
      <c r="D54" s="169">
        <v>4912536</v>
      </c>
      <c r="E54" s="169">
        <v>0</v>
      </c>
      <c r="F54" s="502">
        <v>4912536</v>
      </c>
      <c r="G54" s="987"/>
      <c r="H54" s="762" t="s">
        <v>969</v>
      </c>
      <c r="I54" s="763" t="s">
        <v>970</v>
      </c>
      <c r="J54" s="790">
        <v>4912536</v>
      </c>
    </row>
    <row r="55" spans="1:10" ht="12.75">
      <c r="A55" s="244"/>
      <c r="B55" s="168" t="s">
        <v>412</v>
      </c>
      <c r="C55" s="489" t="s">
        <v>413</v>
      </c>
      <c r="D55" s="169">
        <v>1304829</v>
      </c>
      <c r="E55" s="169">
        <v>341468.6666666667</v>
      </c>
      <c r="F55" s="502">
        <v>1646297.6666666667</v>
      </c>
      <c r="G55" s="987"/>
      <c r="H55" s="762" t="s">
        <v>969</v>
      </c>
      <c r="I55" s="763" t="s">
        <v>970</v>
      </c>
      <c r="J55" s="790">
        <v>1646297.6666666667</v>
      </c>
    </row>
    <row r="56" spans="1:10" ht="13.5" thickBot="1">
      <c r="A56" s="250"/>
      <c r="B56" s="967" t="s">
        <v>418</v>
      </c>
      <c r="C56" s="968" t="s">
        <v>592</v>
      </c>
      <c r="D56" s="969">
        <v>1643970</v>
      </c>
      <c r="E56" s="969">
        <v>379030.22</v>
      </c>
      <c r="F56" s="977">
        <v>2023000.22</v>
      </c>
      <c r="G56" s="988"/>
      <c r="H56" s="1039" t="s">
        <v>971</v>
      </c>
      <c r="I56" s="1031" t="s">
        <v>972</v>
      </c>
      <c r="J56" s="775">
        <v>2023000.22</v>
      </c>
    </row>
    <row r="57" spans="1:11" ht="25.5">
      <c r="A57" s="1060" t="s">
        <v>1354</v>
      </c>
      <c r="B57" s="1029" t="s">
        <v>420</v>
      </c>
      <c r="C57" s="1030" t="s">
        <v>421</v>
      </c>
      <c r="D57" s="1026">
        <v>79849</v>
      </c>
      <c r="E57" s="1026">
        <v>20488.12</v>
      </c>
      <c r="F57" s="1027">
        <v>100337.12</v>
      </c>
      <c r="G57" s="958"/>
      <c r="H57" s="1058" t="s">
        <v>971</v>
      </c>
      <c r="I57" s="1034" t="s">
        <v>972</v>
      </c>
      <c r="J57" s="1059">
        <v>100337.12</v>
      </c>
      <c r="K57" s="1166" t="s">
        <v>749</v>
      </c>
    </row>
    <row r="58" spans="1:10" ht="12.75">
      <c r="A58" s="1061" t="s">
        <v>1355</v>
      </c>
      <c r="B58" s="168" t="s">
        <v>424</v>
      </c>
      <c r="C58" s="487" t="s">
        <v>593</v>
      </c>
      <c r="D58" s="169">
        <v>838422</v>
      </c>
      <c r="E58" s="169">
        <v>215125.25999999998</v>
      </c>
      <c r="F58" s="502">
        <v>1053547.26</v>
      </c>
      <c r="G58" s="987"/>
      <c r="H58" s="762" t="s">
        <v>971</v>
      </c>
      <c r="I58" s="763" t="s">
        <v>972</v>
      </c>
      <c r="J58" s="790">
        <v>1053547.26</v>
      </c>
    </row>
    <row r="59" spans="1:10" ht="25.5">
      <c r="A59" s="1061"/>
      <c r="B59" s="168" t="s">
        <v>426</v>
      </c>
      <c r="C59" s="487" t="s">
        <v>427</v>
      </c>
      <c r="D59" s="169">
        <v>239549</v>
      </c>
      <c r="E59" s="169">
        <v>61464.36</v>
      </c>
      <c r="F59" s="502">
        <v>301013.36</v>
      </c>
      <c r="G59" s="987"/>
      <c r="H59" s="762" t="s">
        <v>971</v>
      </c>
      <c r="I59" s="763" t="s">
        <v>972</v>
      </c>
      <c r="J59" s="790">
        <v>301013.36</v>
      </c>
    </row>
    <row r="60" spans="1:10" ht="12.75">
      <c r="A60" s="244"/>
      <c r="B60" s="168" t="s">
        <v>428</v>
      </c>
      <c r="C60" s="489" t="s">
        <v>429</v>
      </c>
      <c r="D60" s="169">
        <v>479098</v>
      </c>
      <c r="E60" s="169">
        <v>122928.72</v>
      </c>
      <c r="F60" s="502">
        <v>602026.72</v>
      </c>
      <c r="G60" s="987"/>
      <c r="H60" s="762" t="s">
        <v>971</v>
      </c>
      <c r="I60" s="763" t="s">
        <v>972</v>
      </c>
      <c r="J60" s="790">
        <v>602026.72</v>
      </c>
    </row>
    <row r="61" spans="1:10" ht="12.75">
      <c r="A61" s="244"/>
      <c r="B61" s="245" t="s">
        <v>430</v>
      </c>
      <c r="C61" s="246" t="s">
        <v>431</v>
      </c>
      <c r="D61" s="247">
        <v>569398</v>
      </c>
      <c r="E61" s="247">
        <v>31141.9424</v>
      </c>
      <c r="F61" s="267">
        <v>600539.9424</v>
      </c>
      <c r="G61" s="987"/>
      <c r="H61" s="758" t="s">
        <v>973</v>
      </c>
      <c r="I61" s="246" t="s">
        <v>974</v>
      </c>
      <c r="J61" s="780">
        <v>1050539.9424</v>
      </c>
    </row>
    <row r="62" spans="1:10" ht="12.75">
      <c r="A62" s="244"/>
      <c r="B62" s="168" t="s">
        <v>466</v>
      </c>
      <c r="C62" s="487" t="s">
        <v>467</v>
      </c>
      <c r="D62" s="169">
        <v>100000</v>
      </c>
      <c r="E62" s="169">
        <v>0</v>
      </c>
      <c r="F62" s="502">
        <v>100000</v>
      </c>
      <c r="G62" s="987"/>
      <c r="H62" s="762" t="s">
        <v>973</v>
      </c>
      <c r="I62" s="763" t="s">
        <v>1097</v>
      </c>
      <c r="J62" s="790">
        <v>100000</v>
      </c>
    </row>
    <row r="63" spans="1:10" ht="12.75">
      <c r="A63" s="244"/>
      <c r="B63" s="168" t="s">
        <v>468</v>
      </c>
      <c r="C63" s="489" t="s">
        <v>469</v>
      </c>
      <c r="D63" s="169">
        <v>150000</v>
      </c>
      <c r="E63" s="169">
        <v>0</v>
      </c>
      <c r="F63" s="502">
        <v>150000</v>
      </c>
      <c r="G63" s="987"/>
      <c r="H63" s="762" t="s">
        <v>973</v>
      </c>
      <c r="I63" s="763" t="s">
        <v>1097</v>
      </c>
      <c r="J63" s="790">
        <v>150000</v>
      </c>
    </row>
    <row r="64" spans="1:10" ht="12.75">
      <c r="A64" s="244"/>
      <c r="B64" s="168" t="s">
        <v>472</v>
      </c>
      <c r="C64" s="489" t="s">
        <v>473</v>
      </c>
      <c r="D64" s="169">
        <v>319398</v>
      </c>
      <c r="E64" s="169">
        <v>31141.9424</v>
      </c>
      <c r="F64" s="502">
        <v>350539.9424</v>
      </c>
      <c r="G64" s="987"/>
      <c r="H64" s="762" t="s">
        <v>973</v>
      </c>
      <c r="I64" s="763" t="s">
        <v>1097</v>
      </c>
      <c r="J64" s="790">
        <v>350539.9424</v>
      </c>
    </row>
    <row r="65" spans="1:10" ht="12.75">
      <c r="A65" s="244"/>
      <c r="B65" s="245" t="s">
        <v>506</v>
      </c>
      <c r="C65" s="246" t="s">
        <v>507</v>
      </c>
      <c r="D65" s="247">
        <v>450000</v>
      </c>
      <c r="E65" s="247">
        <v>0</v>
      </c>
      <c r="F65" s="267">
        <v>450000</v>
      </c>
      <c r="G65" s="987"/>
      <c r="J65" s="1038" t="s">
        <v>1029</v>
      </c>
    </row>
    <row r="66" spans="1:10" ht="12.75">
      <c r="A66" s="244"/>
      <c r="B66" s="168" t="s">
        <v>514</v>
      </c>
      <c r="C66" s="489" t="s">
        <v>515</v>
      </c>
      <c r="D66" s="172">
        <v>150000</v>
      </c>
      <c r="E66" s="172">
        <v>0</v>
      </c>
      <c r="F66" s="502">
        <v>150000</v>
      </c>
      <c r="G66" s="987"/>
      <c r="H66" s="762" t="s">
        <v>973</v>
      </c>
      <c r="I66" s="763" t="s">
        <v>1097</v>
      </c>
      <c r="J66" s="790">
        <v>150000</v>
      </c>
    </row>
    <row r="67" spans="1:10" ht="12.75">
      <c r="A67" s="244"/>
      <c r="B67" s="168" t="s">
        <v>8</v>
      </c>
      <c r="C67" s="489" t="s">
        <v>9</v>
      </c>
      <c r="D67" s="169">
        <v>125000</v>
      </c>
      <c r="E67" s="169">
        <v>0</v>
      </c>
      <c r="F67" s="502">
        <v>125000</v>
      </c>
      <c r="G67" s="987"/>
      <c r="H67" s="762" t="s">
        <v>973</v>
      </c>
      <c r="I67" s="763" t="s">
        <v>1097</v>
      </c>
      <c r="J67" s="790">
        <v>125000</v>
      </c>
    </row>
    <row r="68" spans="1:10" ht="12.75">
      <c r="A68" s="244"/>
      <c r="B68" s="168" t="s">
        <v>10</v>
      </c>
      <c r="C68" s="489" t="s">
        <v>11</v>
      </c>
      <c r="D68" s="169">
        <v>100000</v>
      </c>
      <c r="E68" s="169">
        <v>0</v>
      </c>
      <c r="F68" s="502">
        <v>100000</v>
      </c>
      <c r="G68" s="987"/>
      <c r="H68" s="762" t="s">
        <v>973</v>
      </c>
      <c r="I68" s="763" t="s">
        <v>1097</v>
      </c>
      <c r="J68" s="790">
        <v>100000</v>
      </c>
    </row>
    <row r="69" spans="1:10" ht="12.75">
      <c r="A69" s="244"/>
      <c r="B69" s="168" t="s">
        <v>12</v>
      </c>
      <c r="C69" s="489" t="s">
        <v>13</v>
      </c>
      <c r="D69" s="169">
        <v>75000</v>
      </c>
      <c r="E69" s="169">
        <v>0</v>
      </c>
      <c r="F69" s="502">
        <v>75000</v>
      </c>
      <c r="G69" s="987"/>
      <c r="H69" s="762" t="s">
        <v>973</v>
      </c>
      <c r="I69" s="763" t="s">
        <v>1097</v>
      </c>
      <c r="J69" s="790">
        <v>75000</v>
      </c>
    </row>
    <row r="70" spans="1:10" ht="12.75">
      <c r="A70" s="244"/>
      <c r="B70" s="245" t="s">
        <v>38</v>
      </c>
      <c r="C70" s="246" t="s">
        <v>39</v>
      </c>
      <c r="D70" s="247">
        <v>200000</v>
      </c>
      <c r="E70" s="247">
        <v>0</v>
      </c>
      <c r="F70" s="267">
        <v>200000</v>
      </c>
      <c r="G70" s="987"/>
      <c r="H70" s="758" t="s">
        <v>997</v>
      </c>
      <c r="I70" s="246" t="s">
        <v>998</v>
      </c>
      <c r="J70" s="780">
        <v>200000</v>
      </c>
    </row>
    <row r="71" spans="1:10" ht="13.5" thickBot="1">
      <c r="A71" s="250"/>
      <c r="B71" s="967" t="s">
        <v>59</v>
      </c>
      <c r="C71" s="1028" t="s">
        <v>60</v>
      </c>
      <c r="D71" s="969">
        <v>200000</v>
      </c>
      <c r="E71" s="969">
        <v>0</v>
      </c>
      <c r="F71" s="977">
        <v>200000</v>
      </c>
      <c r="G71" s="988"/>
      <c r="H71" s="1039" t="s">
        <v>999</v>
      </c>
      <c r="I71" s="1031" t="s">
        <v>1000</v>
      </c>
      <c r="J71" s="775">
        <v>200000</v>
      </c>
    </row>
    <row r="72" spans="1:7" ht="13.5" thickBot="1">
      <c r="A72" s="752"/>
      <c r="B72" s="753"/>
      <c r="C72" s="752"/>
      <c r="D72" s="752"/>
      <c r="E72" s="754"/>
      <c r="F72" s="962"/>
      <c r="G72" s="299"/>
    </row>
    <row r="73" spans="1:13" s="243" customFormat="1" ht="12.75">
      <c r="A73" s="963" t="s">
        <v>338</v>
      </c>
      <c r="B73" s="964" t="s">
        <v>344</v>
      </c>
      <c r="C73" s="965" t="s">
        <v>345</v>
      </c>
      <c r="D73" s="558">
        <v>36550128.98221006</v>
      </c>
      <c r="E73" s="558">
        <v>15519386.76</v>
      </c>
      <c r="F73" s="966">
        <v>52069515.74221006</v>
      </c>
      <c r="G73" s="1020"/>
      <c r="H73" s="1260" t="s">
        <v>1099</v>
      </c>
      <c r="I73" s="1260"/>
      <c r="J73" s="550">
        <v>52069515.74221006</v>
      </c>
      <c r="K73" s="1167"/>
      <c r="L73" s="297"/>
      <c r="M73" s="298"/>
    </row>
    <row r="74" spans="1:13" s="243" customFormat="1" ht="12.75">
      <c r="A74" s="244"/>
      <c r="B74" s="483" t="s">
        <v>80</v>
      </c>
      <c r="C74" s="484" t="s">
        <v>81</v>
      </c>
      <c r="D74" s="485">
        <v>425000</v>
      </c>
      <c r="E74" s="485">
        <v>470000</v>
      </c>
      <c r="F74" s="533">
        <v>895000</v>
      </c>
      <c r="G74" s="959"/>
      <c r="H74" s="758" t="s">
        <v>980</v>
      </c>
      <c r="I74" s="246" t="s">
        <v>310</v>
      </c>
      <c r="J74" s="780">
        <v>52069515.74221006</v>
      </c>
      <c r="K74" s="1167"/>
      <c r="L74" s="297"/>
      <c r="M74" s="298"/>
    </row>
    <row r="75" spans="1:13" s="243" customFormat="1" ht="12.75">
      <c r="A75" s="244"/>
      <c r="B75" s="197" t="s">
        <v>732</v>
      </c>
      <c r="C75" s="487" t="s">
        <v>187</v>
      </c>
      <c r="D75" s="169">
        <v>425000</v>
      </c>
      <c r="E75" s="169">
        <v>470000</v>
      </c>
      <c r="F75" s="532">
        <v>895000</v>
      </c>
      <c r="G75" s="959"/>
      <c r="H75" s="762" t="s">
        <v>981</v>
      </c>
      <c r="I75" s="763" t="s">
        <v>982</v>
      </c>
      <c r="J75" s="790">
        <v>895000</v>
      </c>
      <c r="K75" s="1167"/>
      <c r="L75" s="297"/>
      <c r="M75" s="298"/>
    </row>
    <row r="76" spans="1:13" s="243" customFormat="1" ht="12.75">
      <c r="A76" s="244"/>
      <c r="B76" s="483" t="s">
        <v>82</v>
      </c>
      <c r="C76" s="484" t="s">
        <v>83</v>
      </c>
      <c r="D76" s="485">
        <v>2370000</v>
      </c>
      <c r="E76" s="485">
        <v>1738500</v>
      </c>
      <c r="F76" s="533">
        <v>4108500</v>
      </c>
      <c r="G76" s="959"/>
      <c r="H76" s="751"/>
      <c r="I76" s="751"/>
      <c r="J76" s="790" t="s">
        <v>1029</v>
      </c>
      <c r="K76" s="1167"/>
      <c r="L76" s="297"/>
      <c r="M76" s="298"/>
    </row>
    <row r="77" spans="1:13" s="243" customFormat="1" ht="25.5">
      <c r="A77" s="244"/>
      <c r="B77" s="168" t="s">
        <v>729</v>
      </c>
      <c r="C77" s="487" t="s">
        <v>188</v>
      </c>
      <c r="D77" s="169">
        <v>1275000</v>
      </c>
      <c r="E77" s="169">
        <v>1410000</v>
      </c>
      <c r="F77" s="532">
        <v>2685000</v>
      </c>
      <c r="G77" s="959"/>
      <c r="H77" s="762" t="s">
        <v>981</v>
      </c>
      <c r="I77" s="763" t="s">
        <v>982</v>
      </c>
      <c r="J77" s="790">
        <v>2685000</v>
      </c>
      <c r="K77" s="1167"/>
      <c r="L77" s="297"/>
      <c r="M77" s="298"/>
    </row>
    <row r="78" spans="1:13" s="243" customFormat="1" ht="12.75">
      <c r="A78" s="244"/>
      <c r="B78" s="168" t="s">
        <v>730</v>
      </c>
      <c r="C78" s="487" t="s">
        <v>537</v>
      </c>
      <c r="D78" s="169">
        <v>944999.9999999999</v>
      </c>
      <c r="E78" s="169">
        <v>283500</v>
      </c>
      <c r="F78" s="532">
        <v>1228500</v>
      </c>
      <c r="G78" s="959"/>
      <c r="H78" s="762" t="s">
        <v>981</v>
      </c>
      <c r="I78" s="763" t="s">
        <v>982</v>
      </c>
      <c r="J78" s="790">
        <v>1228500</v>
      </c>
      <c r="K78" s="1167"/>
      <c r="L78" s="297"/>
      <c r="M78" s="298"/>
    </row>
    <row r="79" spans="1:13" s="243" customFormat="1" ht="25.5">
      <c r="A79" s="244"/>
      <c r="B79" s="197" t="s">
        <v>731</v>
      </c>
      <c r="C79" s="487" t="s">
        <v>294</v>
      </c>
      <c r="D79" s="169">
        <v>150000</v>
      </c>
      <c r="E79" s="169">
        <v>45000</v>
      </c>
      <c r="F79" s="532">
        <v>195000</v>
      </c>
      <c r="G79" s="959"/>
      <c r="H79" s="762" t="s">
        <v>981</v>
      </c>
      <c r="I79" s="763" t="s">
        <v>982</v>
      </c>
      <c r="J79" s="790">
        <v>195000</v>
      </c>
      <c r="K79" s="1167"/>
      <c r="L79" s="297"/>
      <c r="M79" s="298"/>
    </row>
    <row r="80" spans="1:13" s="243" customFormat="1" ht="25.5">
      <c r="A80" s="244"/>
      <c r="B80" s="483" t="s">
        <v>84</v>
      </c>
      <c r="C80" s="490" t="s">
        <v>85</v>
      </c>
      <c r="D80" s="485">
        <v>11598788.832173014</v>
      </c>
      <c r="E80" s="485">
        <v>5684101.34</v>
      </c>
      <c r="F80" s="533">
        <v>17282890.172173012</v>
      </c>
      <c r="G80" s="959"/>
      <c r="H80" s="751"/>
      <c r="I80" s="751"/>
      <c r="J80" s="790" t="s">
        <v>1029</v>
      </c>
      <c r="K80" s="1167"/>
      <c r="L80" s="297"/>
      <c r="M80" s="298"/>
    </row>
    <row r="81" spans="1:13" s="243" customFormat="1" ht="24">
      <c r="A81" s="244"/>
      <c r="B81" s="197" t="s">
        <v>733</v>
      </c>
      <c r="C81" s="488" t="s">
        <v>752</v>
      </c>
      <c r="D81" s="169">
        <v>3098788.8321730136</v>
      </c>
      <c r="E81" s="169">
        <v>984101.34</v>
      </c>
      <c r="F81" s="532">
        <v>4082890.1721730134</v>
      </c>
      <c r="G81" s="959"/>
      <c r="H81" s="762" t="s">
        <v>981</v>
      </c>
      <c r="I81" s="763" t="s">
        <v>982</v>
      </c>
      <c r="J81" s="790">
        <v>4082890.1721730134</v>
      </c>
      <c r="K81" s="1167"/>
      <c r="L81" s="297"/>
      <c r="M81" s="298"/>
    </row>
    <row r="82" spans="1:13" s="243" customFormat="1" ht="12.75">
      <c r="A82" s="244"/>
      <c r="B82" s="197" t="s">
        <v>734</v>
      </c>
      <c r="C82" s="488" t="s">
        <v>535</v>
      </c>
      <c r="D82" s="169">
        <v>8500000</v>
      </c>
      <c r="E82" s="169">
        <v>4700000</v>
      </c>
      <c r="F82" s="532">
        <v>13200000</v>
      </c>
      <c r="G82" s="959"/>
      <c r="H82" s="762" t="s">
        <v>981</v>
      </c>
      <c r="I82" s="763" t="s">
        <v>982</v>
      </c>
      <c r="J82" s="790">
        <v>13200000</v>
      </c>
      <c r="K82" s="1167"/>
      <c r="L82" s="297"/>
      <c r="M82" s="298"/>
    </row>
    <row r="83" spans="1:13" s="243" customFormat="1" ht="12.75">
      <c r="A83" s="244"/>
      <c r="B83" s="483" t="s">
        <v>86</v>
      </c>
      <c r="C83" s="484" t="s">
        <v>87</v>
      </c>
      <c r="D83" s="485">
        <v>22156340.150037047</v>
      </c>
      <c r="E83" s="485">
        <v>7626785.42</v>
      </c>
      <c r="F83" s="533">
        <v>29783125.570037045</v>
      </c>
      <c r="G83" s="959"/>
      <c r="H83" s="751"/>
      <c r="I83" s="751"/>
      <c r="J83" s="790"/>
      <c r="K83" s="1167"/>
      <c r="L83" s="297"/>
      <c r="M83" s="298"/>
    </row>
    <row r="84" spans="1:13" s="243" customFormat="1" ht="12.75">
      <c r="A84" s="244"/>
      <c r="B84" s="197" t="s">
        <v>735</v>
      </c>
      <c r="C84" s="488" t="s">
        <v>536</v>
      </c>
      <c r="D84" s="169">
        <v>18592732.99303808</v>
      </c>
      <c r="E84" s="169">
        <v>5904608.07</v>
      </c>
      <c r="F84" s="532">
        <v>24497341.06303808</v>
      </c>
      <c r="G84" s="959"/>
      <c r="H84" s="762" t="s">
        <v>981</v>
      </c>
      <c r="I84" s="763" t="s">
        <v>982</v>
      </c>
      <c r="J84" s="790">
        <v>24497341.06303808</v>
      </c>
      <c r="K84" s="1167"/>
      <c r="L84" s="297"/>
      <c r="M84" s="298"/>
    </row>
    <row r="85" spans="1:13" s="243" customFormat="1" ht="12.75">
      <c r="A85" s="244"/>
      <c r="B85" s="197" t="s">
        <v>736</v>
      </c>
      <c r="C85" s="488" t="s">
        <v>818</v>
      </c>
      <c r="D85" s="169">
        <v>2014212.7409124589</v>
      </c>
      <c r="E85" s="169">
        <v>639665.87</v>
      </c>
      <c r="F85" s="532">
        <v>2653878.610912459</v>
      </c>
      <c r="G85" s="959"/>
      <c r="H85" s="762" t="s">
        <v>981</v>
      </c>
      <c r="I85" s="763" t="s">
        <v>982</v>
      </c>
      <c r="J85" s="790">
        <v>2653878.610912459</v>
      </c>
      <c r="K85" s="1167"/>
      <c r="L85" s="297"/>
      <c r="M85" s="298"/>
    </row>
    <row r="86" spans="1:13" s="243" customFormat="1" ht="12.75">
      <c r="A86" s="244"/>
      <c r="B86" s="197" t="s">
        <v>737</v>
      </c>
      <c r="C86" s="488" t="s">
        <v>659</v>
      </c>
      <c r="D86" s="169">
        <v>1549394.4160865068</v>
      </c>
      <c r="E86" s="169">
        <v>590460.81</v>
      </c>
      <c r="F86" s="532">
        <v>2139855.2260865066</v>
      </c>
      <c r="G86" s="959"/>
      <c r="H86" s="762" t="s">
        <v>981</v>
      </c>
      <c r="I86" s="763" t="s">
        <v>982</v>
      </c>
      <c r="J86" s="790">
        <v>2139855.2260865066</v>
      </c>
      <c r="K86" s="1167"/>
      <c r="L86" s="297"/>
      <c r="M86" s="298"/>
    </row>
    <row r="87" spans="1:13" s="243" customFormat="1" ht="13.5" thickBot="1">
      <c r="A87" s="250"/>
      <c r="B87" s="1055" t="s">
        <v>738</v>
      </c>
      <c r="C87" s="1056" t="s">
        <v>697</v>
      </c>
      <c r="D87" s="969">
        <v>0</v>
      </c>
      <c r="E87" s="969">
        <v>492050.67</v>
      </c>
      <c r="F87" s="1057">
        <v>492050.67</v>
      </c>
      <c r="G87" s="961"/>
      <c r="H87" s="1039" t="s">
        <v>981</v>
      </c>
      <c r="I87" s="1031" t="s">
        <v>982</v>
      </c>
      <c r="J87" s="775">
        <v>492050.67</v>
      </c>
      <c r="K87" s="1167"/>
      <c r="L87" s="297"/>
      <c r="M87" s="298"/>
    </row>
    <row r="88" spans="1:13" s="243" customFormat="1" ht="13.5" thickBot="1">
      <c r="A88" s="248"/>
      <c r="B88" s="599"/>
      <c r="C88" s="1051"/>
      <c r="D88" s="479"/>
      <c r="E88" s="479"/>
      <c r="F88" s="970"/>
      <c r="G88" s="751"/>
      <c r="H88" s="751"/>
      <c r="I88" s="751"/>
      <c r="J88" s="294"/>
      <c r="K88" s="1167"/>
      <c r="L88" s="297"/>
      <c r="M88" s="298"/>
    </row>
    <row r="89" spans="1:10" ht="15" thickBot="1">
      <c r="A89" s="1052"/>
      <c r="B89" s="1053"/>
      <c r="C89" s="1054" t="s">
        <v>377</v>
      </c>
      <c r="D89" s="296">
        <v>207072756.57221007</v>
      </c>
      <c r="E89" s="296">
        <v>76209271.15906666</v>
      </c>
      <c r="F89" s="296">
        <v>283282027.73127675</v>
      </c>
      <c r="G89" s="982"/>
      <c r="H89" s="1272" t="s">
        <v>377</v>
      </c>
      <c r="I89" s="1273"/>
      <c r="J89" s="1035">
        <v>283282027.73127675</v>
      </c>
    </row>
    <row r="90" spans="1:7" ht="13.5" thickBot="1">
      <c r="A90" s="256"/>
      <c r="B90" s="255"/>
      <c r="C90" s="256"/>
      <c r="D90" s="256"/>
      <c r="E90" s="289"/>
      <c r="F90" s="295"/>
      <c r="G90" s="299"/>
    </row>
    <row r="91" spans="1:10" ht="16.5" thickBot="1">
      <c r="A91" s="1282" t="s">
        <v>346</v>
      </c>
      <c r="B91" s="1283"/>
      <c r="C91" s="1283"/>
      <c r="D91" s="1283"/>
      <c r="E91" s="1283"/>
      <c r="F91" s="1283"/>
      <c r="G91" s="1283"/>
      <c r="H91" s="1283"/>
      <c r="I91" s="1283"/>
      <c r="J91" s="1284"/>
    </row>
    <row r="92" spans="1:13" s="179" customFormat="1" ht="16.5" thickBot="1">
      <c r="A92" s="203"/>
      <c r="B92" s="203"/>
      <c r="C92" s="203"/>
      <c r="D92" s="203"/>
      <c r="E92" s="203"/>
      <c r="F92" s="973"/>
      <c r="G92" s="302"/>
      <c r="H92" s="302"/>
      <c r="I92" s="302"/>
      <c r="J92" s="1037"/>
      <c r="K92" s="1168"/>
      <c r="L92" s="297"/>
      <c r="M92" s="302"/>
    </row>
    <row r="93" spans="1:10" ht="20.25" customHeight="1">
      <c r="A93" s="559" t="s">
        <v>347</v>
      </c>
      <c r="B93" s="1017" t="s">
        <v>339</v>
      </c>
      <c r="C93" s="557" t="s">
        <v>348</v>
      </c>
      <c r="D93" s="558">
        <v>29120142.63</v>
      </c>
      <c r="E93" s="588">
        <v>4971428.8</v>
      </c>
      <c r="F93" s="588">
        <v>34091571.43</v>
      </c>
      <c r="G93" s="958"/>
      <c r="H93" s="1260" t="s">
        <v>1099</v>
      </c>
      <c r="I93" s="1260"/>
      <c r="J93" s="773">
        <v>34091571.43</v>
      </c>
    </row>
    <row r="94" spans="1:10" ht="17.25" customHeight="1">
      <c r="A94" s="534"/>
      <c r="B94" s="530" t="s">
        <v>384</v>
      </c>
      <c r="C94" s="254" t="s">
        <v>385</v>
      </c>
      <c r="D94" s="247">
        <v>22211911</v>
      </c>
      <c r="E94" s="267">
        <v>4812804.8</v>
      </c>
      <c r="F94" s="267">
        <v>27024715.8</v>
      </c>
      <c r="G94" s="987"/>
      <c r="H94" s="758" t="s">
        <v>968</v>
      </c>
      <c r="I94" s="246" t="s">
        <v>385</v>
      </c>
      <c r="J94" s="780">
        <v>27024715.8</v>
      </c>
    </row>
    <row r="95" spans="1:10" ht="13.5" customHeight="1">
      <c r="A95" s="534"/>
      <c r="B95" s="531" t="s">
        <v>388</v>
      </c>
      <c r="C95" s="496" t="s">
        <v>389</v>
      </c>
      <c r="D95" s="169">
        <v>12151128</v>
      </c>
      <c r="E95" s="502">
        <v>3190997.8</v>
      </c>
      <c r="F95" s="502">
        <v>15342125.8</v>
      </c>
      <c r="G95" s="987"/>
      <c r="H95" s="762" t="s">
        <v>969</v>
      </c>
      <c r="I95" s="763" t="s">
        <v>970</v>
      </c>
      <c r="J95" s="790">
        <v>15342125.8</v>
      </c>
    </row>
    <row r="96" spans="1:10" ht="13.5" customHeight="1">
      <c r="A96" s="534"/>
      <c r="B96" s="531" t="s">
        <v>390</v>
      </c>
      <c r="C96" s="496" t="s">
        <v>391</v>
      </c>
      <c r="D96" s="169">
        <v>500000</v>
      </c>
      <c r="E96" s="502">
        <v>0</v>
      </c>
      <c r="F96" s="502">
        <v>500000</v>
      </c>
      <c r="G96" s="987"/>
      <c r="H96" s="762" t="s">
        <v>969</v>
      </c>
      <c r="I96" s="763" t="s">
        <v>970</v>
      </c>
      <c r="J96" s="790">
        <v>500000</v>
      </c>
    </row>
    <row r="97" spans="1:10" ht="13.5" customHeight="1">
      <c r="A97" s="534"/>
      <c r="B97" s="531" t="s">
        <v>394</v>
      </c>
      <c r="C97" s="496" t="s">
        <v>395</v>
      </c>
      <c r="D97" s="169">
        <v>795620</v>
      </c>
      <c r="E97" s="502">
        <v>0</v>
      </c>
      <c r="F97" s="502">
        <v>795620</v>
      </c>
      <c r="G97" s="987"/>
      <c r="H97" s="762" t="s">
        <v>969</v>
      </c>
      <c r="I97" s="763" t="s">
        <v>970</v>
      </c>
      <c r="J97" s="790">
        <v>795620</v>
      </c>
    </row>
    <row r="98" spans="1:10" ht="13.5" customHeight="1">
      <c r="A98" s="534"/>
      <c r="B98" s="531" t="s">
        <v>408</v>
      </c>
      <c r="C98" s="496" t="s">
        <v>409</v>
      </c>
      <c r="D98" s="169">
        <v>3742860</v>
      </c>
      <c r="E98" s="502">
        <v>544148</v>
      </c>
      <c r="F98" s="502">
        <v>4287008</v>
      </c>
      <c r="G98" s="987"/>
      <c r="H98" s="762" t="s">
        <v>969</v>
      </c>
      <c r="I98" s="763" t="s">
        <v>970</v>
      </c>
      <c r="J98" s="790">
        <v>4287008</v>
      </c>
    </row>
    <row r="99" spans="1:10" ht="13.5" customHeight="1">
      <c r="A99" s="534"/>
      <c r="B99" s="531" t="s">
        <v>412</v>
      </c>
      <c r="C99" s="496" t="s">
        <v>413</v>
      </c>
      <c r="D99" s="169">
        <v>1355503</v>
      </c>
      <c r="E99" s="502">
        <v>322649</v>
      </c>
      <c r="F99" s="502">
        <v>1678152</v>
      </c>
      <c r="G99" s="987"/>
      <c r="H99" s="762" t="s">
        <v>969</v>
      </c>
      <c r="I99" s="763" t="s">
        <v>970</v>
      </c>
      <c r="J99" s="790">
        <v>1678152</v>
      </c>
    </row>
    <row r="100" spans="1:10" ht="13.5" customHeight="1">
      <c r="A100" s="534"/>
      <c r="B100" s="531" t="s">
        <v>414</v>
      </c>
      <c r="C100" s="496" t="s">
        <v>1329</v>
      </c>
      <c r="D100" s="169">
        <v>230500</v>
      </c>
      <c r="E100" s="502">
        <v>0</v>
      </c>
      <c r="F100" s="502">
        <v>230500</v>
      </c>
      <c r="G100" s="987"/>
      <c r="H100" s="762" t="s">
        <v>969</v>
      </c>
      <c r="I100" s="763" t="s">
        <v>970</v>
      </c>
      <c r="J100" s="790">
        <v>230500</v>
      </c>
    </row>
    <row r="101" spans="1:10" ht="26.25" thickBot="1">
      <c r="A101" s="1022"/>
      <c r="B101" s="1023" t="s">
        <v>418</v>
      </c>
      <c r="C101" s="981" t="s">
        <v>419</v>
      </c>
      <c r="D101" s="969">
        <v>1777933</v>
      </c>
      <c r="E101" s="977">
        <v>358138</v>
      </c>
      <c r="F101" s="977">
        <v>2136071</v>
      </c>
      <c r="G101" s="988"/>
      <c r="H101" s="1039" t="s">
        <v>971</v>
      </c>
      <c r="I101" s="1031" t="s">
        <v>972</v>
      </c>
      <c r="J101" s="775">
        <v>2136071</v>
      </c>
    </row>
    <row r="102" spans="1:11" ht="25.5">
      <c r="A102" s="1149" t="s">
        <v>1352</v>
      </c>
      <c r="B102" s="1024" t="s">
        <v>420</v>
      </c>
      <c r="C102" s="1025" t="s">
        <v>421</v>
      </c>
      <c r="D102" s="1026">
        <v>83830</v>
      </c>
      <c r="E102" s="1027">
        <v>19360</v>
      </c>
      <c r="F102" s="1027">
        <v>103190</v>
      </c>
      <c r="G102" s="958"/>
      <c r="H102" s="1058" t="s">
        <v>971</v>
      </c>
      <c r="I102" s="1034" t="s">
        <v>972</v>
      </c>
      <c r="J102" s="1059">
        <v>103190</v>
      </c>
      <c r="K102" s="1166" t="s">
        <v>1363</v>
      </c>
    </row>
    <row r="103" spans="1:10" ht="25.5">
      <c r="A103" s="1148" t="s">
        <v>1358</v>
      </c>
      <c r="B103" s="531" t="s">
        <v>424</v>
      </c>
      <c r="C103" s="496" t="s">
        <v>425</v>
      </c>
      <c r="D103" s="169">
        <v>853966</v>
      </c>
      <c r="E103" s="502">
        <v>203270</v>
      </c>
      <c r="F103" s="502">
        <v>1057236</v>
      </c>
      <c r="G103" s="987"/>
      <c r="H103" s="762" t="s">
        <v>971</v>
      </c>
      <c r="I103" s="763" t="s">
        <v>972</v>
      </c>
      <c r="J103" s="790">
        <v>1057236</v>
      </c>
    </row>
    <row r="104" spans="1:10" ht="25.5">
      <c r="A104" s="1148" t="s">
        <v>1359</v>
      </c>
      <c r="B104" s="1144" t="s">
        <v>426</v>
      </c>
      <c r="C104" s="1146" t="s">
        <v>427</v>
      </c>
      <c r="D104" s="169">
        <v>232590</v>
      </c>
      <c r="E104" s="502">
        <v>58084</v>
      </c>
      <c r="F104" s="502">
        <v>290674</v>
      </c>
      <c r="G104" s="987"/>
      <c r="H104" s="762" t="s">
        <v>971</v>
      </c>
      <c r="I104" s="763" t="s">
        <v>972</v>
      </c>
      <c r="J104" s="790">
        <v>290674</v>
      </c>
    </row>
    <row r="105" spans="1:10" ht="18.75" customHeight="1">
      <c r="A105" s="244"/>
      <c r="B105" s="1144" t="s">
        <v>428</v>
      </c>
      <c r="C105" s="1146" t="s">
        <v>429</v>
      </c>
      <c r="D105" s="502">
        <v>487981</v>
      </c>
      <c r="E105" s="479">
        <v>116158</v>
      </c>
      <c r="F105" s="502">
        <v>604139</v>
      </c>
      <c r="G105" s="987"/>
      <c r="H105" s="762" t="s">
        <v>971</v>
      </c>
      <c r="I105" s="763" t="s">
        <v>972</v>
      </c>
      <c r="J105" s="790">
        <v>604139</v>
      </c>
    </row>
    <row r="106" spans="1:10" ht="18" customHeight="1">
      <c r="A106" s="244"/>
      <c r="B106" s="758" t="s">
        <v>430</v>
      </c>
      <c r="C106" s="1147" t="s">
        <v>431</v>
      </c>
      <c r="D106" s="267">
        <v>2908231.63</v>
      </c>
      <c r="E106" s="1145">
        <v>50000</v>
      </c>
      <c r="F106" s="267">
        <v>2958231.63</v>
      </c>
      <c r="G106" s="987"/>
      <c r="H106" s="758" t="s">
        <v>973</v>
      </c>
      <c r="I106" s="246" t="s">
        <v>974</v>
      </c>
      <c r="J106" s="780">
        <v>2958231.63</v>
      </c>
    </row>
    <row r="107" spans="1:10" ht="17.25" customHeight="1">
      <c r="A107" s="244"/>
      <c r="B107" s="168" t="s">
        <v>462</v>
      </c>
      <c r="C107" s="1146" t="s">
        <v>463</v>
      </c>
      <c r="D107" s="169">
        <v>2582911.63</v>
      </c>
      <c r="E107" s="502">
        <v>0</v>
      </c>
      <c r="F107" s="502">
        <v>2582911.63</v>
      </c>
      <c r="G107" s="987"/>
      <c r="H107" s="762" t="s">
        <v>973</v>
      </c>
      <c r="I107" s="763" t="s">
        <v>1097</v>
      </c>
      <c r="J107" s="790">
        <v>2582911.63</v>
      </c>
    </row>
    <row r="108" spans="1:10" ht="17.25" customHeight="1">
      <c r="A108" s="244"/>
      <c r="B108" s="168" t="s">
        <v>472</v>
      </c>
      <c r="C108" s="499" t="s">
        <v>473</v>
      </c>
      <c r="D108" s="169">
        <v>325320</v>
      </c>
      <c r="E108" s="502">
        <v>50000</v>
      </c>
      <c r="F108" s="502">
        <v>375320</v>
      </c>
      <c r="G108" s="987"/>
      <c r="H108" s="762" t="s">
        <v>973</v>
      </c>
      <c r="I108" s="763" t="s">
        <v>1097</v>
      </c>
      <c r="J108" s="790">
        <v>375320</v>
      </c>
    </row>
    <row r="109" spans="1:10" ht="12.75">
      <c r="A109" s="534"/>
      <c r="B109" s="530" t="s">
        <v>77</v>
      </c>
      <c r="C109" s="254" t="s">
        <v>310</v>
      </c>
      <c r="D109" s="247">
        <v>4000000</v>
      </c>
      <c r="E109" s="267">
        <v>0</v>
      </c>
      <c r="F109" s="267">
        <v>4000000</v>
      </c>
      <c r="G109" s="987"/>
      <c r="H109" s="758" t="s">
        <v>980</v>
      </c>
      <c r="I109" s="246" t="s">
        <v>310</v>
      </c>
      <c r="J109" s="780">
        <v>4000000</v>
      </c>
    </row>
    <row r="110" spans="1:10" ht="12.75">
      <c r="A110" s="534"/>
      <c r="B110" s="530" t="s">
        <v>1100</v>
      </c>
      <c r="C110" s="254" t="s">
        <v>1100</v>
      </c>
      <c r="D110" s="247"/>
      <c r="E110" s="267"/>
      <c r="F110" s="307" t="s">
        <v>1029</v>
      </c>
      <c r="G110" s="987"/>
      <c r="H110" s="793" t="s">
        <v>981</v>
      </c>
      <c r="I110" s="768" t="s">
        <v>1027</v>
      </c>
      <c r="J110" s="1062">
        <v>4000000</v>
      </c>
    </row>
    <row r="111" spans="1:10" ht="12.75">
      <c r="A111" s="534"/>
      <c r="B111" s="508" t="s">
        <v>90</v>
      </c>
      <c r="C111" s="499" t="s">
        <v>91</v>
      </c>
      <c r="D111" s="169">
        <v>4000000</v>
      </c>
      <c r="E111" s="502">
        <v>0</v>
      </c>
      <c r="F111" s="502">
        <v>4000000</v>
      </c>
      <c r="G111" s="987"/>
      <c r="H111" s="762" t="s">
        <v>981</v>
      </c>
      <c r="I111" s="763" t="s">
        <v>982</v>
      </c>
      <c r="J111" s="790">
        <v>4000000</v>
      </c>
    </row>
    <row r="112" spans="1:10" ht="12.75">
      <c r="A112" s="534"/>
      <c r="B112" s="530" t="s">
        <v>104</v>
      </c>
      <c r="C112" s="254" t="s">
        <v>105</v>
      </c>
      <c r="D112" s="247">
        <v>0</v>
      </c>
      <c r="E112" s="267">
        <v>108624</v>
      </c>
      <c r="F112" s="267">
        <v>108624</v>
      </c>
      <c r="G112" s="987"/>
      <c r="H112" s="758">
        <v>4</v>
      </c>
      <c r="I112" s="246" t="s">
        <v>1025</v>
      </c>
      <c r="J112" s="780">
        <v>108624</v>
      </c>
    </row>
    <row r="113" spans="1:10" ht="26.25" thickBot="1">
      <c r="A113" s="1022"/>
      <c r="B113" s="755" t="s">
        <v>110</v>
      </c>
      <c r="C113" s="983" t="s">
        <v>111</v>
      </c>
      <c r="D113" s="757">
        <v>0</v>
      </c>
      <c r="E113" s="1042">
        <v>108624</v>
      </c>
      <c r="F113" s="1042">
        <v>108624</v>
      </c>
      <c r="G113" s="988"/>
      <c r="H113" s="1039">
        <v>4</v>
      </c>
      <c r="I113" s="1031" t="s">
        <v>1098</v>
      </c>
      <c r="J113" s="1040">
        <v>108624</v>
      </c>
    </row>
    <row r="114" spans="1:7" ht="13.5" thickBot="1">
      <c r="A114" s="752"/>
      <c r="B114" s="753"/>
      <c r="C114" s="752"/>
      <c r="D114" s="752"/>
      <c r="E114" s="754"/>
      <c r="F114" s="962"/>
      <c r="G114" s="299"/>
    </row>
    <row r="115" spans="1:10" ht="12.75">
      <c r="A115" s="555" t="s">
        <v>347</v>
      </c>
      <c r="B115" s="560" t="s">
        <v>341</v>
      </c>
      <c r="C115" s="557" t="s">
        <v>349</v>
      </c>
      <c r="D115" s="558">
        <v>73500000</v>
      </c>
      <c r="E115" s="558">
        <v>33301600</v>
      </c>
      <c r="F115" s="588">
        <v>106801600</v>
      </c>
      <c r="G115" s="958"/>
      <c r="H115" s="1260" t="s">
        <v>1099</v>
      </c>
      <c r="I115" s="1260"/>
      <c r="J115" s="966">
        <v>106801600</v>
      </c>
    </row>
    <row r="116" spans="1:10" ht="12.75">
      <c r="A116" s="244"/>
      <c r="B116" s="245" t="s">
        <v>384</v>
      </c>
      <c r="C116" s="254" t="s">
        <v>385</v>
      </c>
      <c r="D116" s="247">
        <v>51567949</v>
      </c>
      <c r="E116" s="247">
        <v>4708867</v>
      </c>
      <c r="F116" s="267">
        <v>56276816</v>
      </c>
      <c r="G116" s="987"/>
      <c r="H116" s="758" t="s">
        <v>968</v>
      </c>
      <c r="I116" s="246" t="s">
        <v>385</v>
      </c>
      <c r="J116" s="780">
        <v>56276816</v>
      </c>
    </row>
    <row r="117" spans="1:10" ht="12.75">
      <c r="A117" s="244"/>
      <c r="B117" s="168" t="s">
        <v>388</v>
      </c>
      <c r="C117" s="499" t="s">
        <v>389</v>
      </c>
      <c r="D117" s="169">
        <v>28311563</v>
      </c>
      <c r="E117" s="169">
        <v>3325164</v>
      </c>
      <c r="F117" s="502">
        <v>31636727</v>
      </c>
      <c r="G117" s="987"/>
      <c r="H117" s="762" t="s">
        <v>969</v>
      </c>
      <c r="I117" s="763" t="s">
        <v>970</v>
      </c>
      <c r="J117" s="790">
        <v>31636727</v>
      </c>
    </row>
    <row r="118" spans="1:10" ht="12.75">
      <c r="A118" s="244"/>
      <c r="B118" s="168" t="s">
        <v>390</v>
      </c>
      <c r="C118" s="499" t="s">
        <v>391</v>
      </c>
      <c r="D118" s="169">
        <v>1715000</v>
      </c>
      <c r="E118" s="169">
        <v>0</v>
      </c>
      <c r="F118" s="502">
        <v>1715000</v>
      </c>
      <c r="G118" s="987"/>
      <c r="H118" s="762" t="s">
        <v>969</v>
      </c>
      <c r="I118" s="763" t="s">
        <v>970</v>
      </c>
      <c r="J118" s="790">
        <v>1715000</v>
      </c>
    </row>
    <row r="119" spans="1:10" ht="12.75">
      <c r="A119" s="244"/>
      <c r="B119" s="168" t="s">
        <v>394</v>
      </c>
      <c r="C119" s="499" t="s">
        <v>395</v>
      </c>
      <c r="D119" s="169">
        <v>2273750</v>
      </c>
      <c r="E119" s="169">
        <v>0</v>
      </c>
      <c r="F119" s="502">
        <v>2273750</v>
      </c>
      <c r="G119" s="987"/>
      <c r="H119" s="762" t="s">
        <v>969</v>
      </c>
      <c r="I119" s="763" t="s">
        <v>970</v>
      </c>
      <c r="J119" s="790">
        <v>2273750</v>
      </c>
    </row>
    <row r="120" spans="1:10" ht="12.75">
      <c r="A120" s="244"/>
      <c r="B120" s="168" t="s">
        <v>398</v>
      </c>
      <c r="C120" s="499" t="s">
        <v>399</v>
      </c>
      <c r="D120" s="169">
        <v>1200000</v>
      </c>
      <c r="E120" s="169">
        <v>0</v>
      </c>
      <c r="F120" s="502">
        <v>1200000</v>
      </c>
      <c r="G120" s="987"/>
      <c r="H120" s="762" t="s">
        <v>969</v>
      </c>
      <c r="I120" s="763" t="s">
        <v>970</v>
      </c>
      <c r="J120" s="790">
        <v>1200000</v>
      </c>
    </row>
    <row r="121" spans="1:10" ht="12.75">
      <c r="A121" s="244"/>
      <c r="B121" s="168" t="s">
        <v>408</v>
      </c>
      <c r="C121" s="496" t="s">
        <v>409</v>
      </c>
      <c r="D121" s="169">
        <v>5875362</v>
      </c>
      <c r="E121" s="169">
        <v>350403</v>
      </c>
      <c r="F121" s="502">
        <v>6225765</v>
      </c>
      <c r="G121" s="987"/>
      <c r="H121" s="762" t="s">
        <v>969</v>
      </c>
      <c r="I121" s="763" t="s">
        <v>970</v>
      </c>
      <c r="J121" s="790">
        <v>6225765</v>
      </c>
    </row>
    <row r="122" spans="1:10" ht="12.75">
      <c r="A122" s="244"/>
      <c r="B122" s="168" t="s">
        <v>412</v>
      </c>
      <c r="C122" s="496" t="s">
        <v>413</v>
      </c>
      <c r="D122" s="169">
        <v>3357135</v>
      </c>
      <c r="E122" s="169">
        <v>306427</v>
      </c>
      <c r="F122" s="502">
        <v>3663562</v>
      </c>
      <c r="G122" s="987"/>
      <c r="H122" s="762" t="s">
        <v>969</v>
      </c>
      <c r="I122" s="763" t="s">
        <v>970</v>
      </c>
      <c r="J122" s="790">
        <v>3663562</v>
      </c>
    </row>
    <row r="123" spans="1:10" ht="12.75">
      <c r="A123" s="244"/>
      <c r="B123" s="1033" t="s">
        <v>414</v>
      </c>
      <c r="C123" s="1032" t="s">
        <v>1329</v>
      </c>
      <c r="D123" s="169">
        <v>459000</v>
      </c>
      <c r="E123" s="169">
        <v>0</v>
      </c>
      <c r="F123" s="502">
        <v>459000</v>
      </c>
      <c r="G123" s="987"/>
      <c r="H123" s="762" t="s">
        <v>969</v>
      </c>
      <c r="I123" s="763" t="s">
        <v>970</v>
      </c>
      <c r="J123" s="790">
        <v>459000</v>
      </c>
    </row>
    <row r="124" spans="1:10" ht="24">
      <c r="A124" s="244"/>
      <c r="B124" s="312" t="s">
        <v>418</v>
      </c>
      <c r="C124" s="498" t="s">
        <v>419</v>
      </c>
      <c r="D124" s="169">
        <v>4168384</v>
      </c>
      <c r="E124" s="169">
        <v>340139</v>
      </c>
      <c r="F124" s="502">
        <v>4508523</v>
      </c>
      <c r="G124" s="987"/>
      <c r="H124" s="762" t="s">
        <v>971</v>
      </c>
      <c r="I124" s="763" t="s">
        <v>972</v>
      </c>
      <c r="J124" s="790">
        <v>4508523</v>
      </c>
    </row>
    <row r="125" spans="1:10" ht="24">
      <c r="A125" s="244"/>
      <c r="B125" s="312" t="s">
        <v>420</v>
      </c>
      <c r="C125" s="498" t="s">
        <v>421</v>
      </c>
      <c r="D125" s="169">
        <v>214256</v>
      </c>
      <c r="E125" s="169">
        <v>18395</v>
      </c>
      <c r="F125" s="502">
        <v>232651</v>
      </c>
      <c r="G125" s="987"/>
      <c r="H125" s="762" t="s">
        <v>971</v>
      </c>
      <c r="I125" s="763" t="s">
        <v>972</v>
      </c>
      <c r="J125" s="790">
        <v>232651</v>
      </c>
    </row>
    <row r="126" spans="1:10" ht="24">
      <c r="A126" s="244"/>
      <c r="B126" s="312" t="s">
        <v>424</v>
      </c>
      <c r="C126" s="498" t="s">
        <v>425</v>
      </c>
      <c r="D126" s="169">
        <v>2144192</v>
      </c>
      <c r="E126" s="169">
        <v>193054</v>
      </c>
      <c r="F126" s="502">
        <v>2337246</v>
      </c>
      <c r="G126" s="987"/>
      <c r="H126" s="762" t="s">
        <v>971</v>
      </c>
      <c r="I126" s="763" t="s">
        <v>972</v>
      </c>
      <c r="J126" s="790">
        <v>2337246</v>
      </c>
    </row>
    <row r="127" spans="1:10" ht="24">
      <c r="A127" s="244"/>
      <c r="B127" s="312" t="s">
        <v>426</v>
      </c>
      <c r="C127" s="498" t="s">
        <v>427</v>
      </c>
      <c r="D127" s="169">
        <v>619769</v>
      </c>
      <c r="E127" s="169">
        <v>55162</v>
      </c>
      <c r="F127" s="502">
        <v>674931</v>
      </c>
      <c r="G127" s="987"/>
      <c r="H127" s="762" t="s">
        <v>971</v>
      </c>
      <c r="I127" s="763" t="s">
        <v>972</v>
      </c>
      <c r="J127" s="790">
        <v>674931</v>
      </c>
    </row>
    <row r="128" spans="1:10" ht="12.75">
      <c r="A128" s="244"/>
      <c r="B128" s="312" t="s">
        <v>428</v>
      </c>
      <c r="C128" s="498" t="s">
        <v>429</v>
      </c>
      <c r="D128" s="169">
        <v>1229538</v>
      </c>
      <c r="E128" s="169">
        <v>120123</v>
      </c>
      <c r="F128" s="502">
        <v>1349661</v>
      </c>
      <c r="G128" s="987"/>
      <c r="H128" s="762" t="s">
        <v>971</v>
      </c>
      <c r="I128" s="763" t="s">
        <v>972</v>
      </c>
      <c r="J128" s="790">
        <v>1349661</v>
      </c>
    </row>
    <row r="129" spans="1:10" ht="12.75">
      <c r="A129" s="244"/>
      <c r="B129" s="245" t="s">
        <v>430</v>
      </c>
      <c r="C129" s="254" t="s">
        <v>431</v>
      </c>
      <c r="D129" s="247">
        <v>10725878</v>
      </c>
      <c r="E129" s="247">
        <v>28100000</v>
      </c>
      <c r="F129" s="267">
        <v>38825878</v>
      </c>
      <c r="G129" s="987"/>
      <c r="H129" s="758" t="s">
        <v>973</v>
      </c>
      <c r="I129" s="246" t="s">
        <v>974</v>
      </c>
      <c r="J129" s="780">
        <v>45715988</v>
      </c>
    </row>
    <row r="130" spans="1:10" ht="12.75">
      <c r="A130" s="244"/>
      <c r="B130" s="168" t="s">
        <v>433</v>
      </c>
      <c r="C130" s="496" t="s">
        <v>434</v>
      </c>
      <c r="D130" s="169">
        <v>1332853</v>
      </c>
      <c r="E130" s="169">
        <v>0</v>
      </c>
      <c r="F130" s="502">
        <v>1332853</v>
      </c>
      <c r="G130" s="987"/>
      <c r="H130" s="762" t="s">
        <v>973</v>
      </c>
      <c r="I130" s="763" t="s">
        <v>1097</v>
      </c>
      <c r="J130" s="790">
        <v>1332853</v>
      </c>
    </row>
    <row r="131" spans="1:10" ht="12.75">
      <c r="A131" s="244"/>
      <c r="B131" s="168" t="s">
        <v>440</v>
      </c>
      <c r="C131" s="499" t="s">
        <v>441</v>
      </c>
      <c r="D131" s="169">
        <v>200000</v>
      </c>
      <c r="E131" s="169">
        <v>0</v>
      </c>
      <c r="F131" s="502">
        <v>200000</v>
      </c>
      <c r="G131" s="987"/>
      <c r="H131" s="762" t="s">
        <v>973</v>
      </c>
      <c r="I131" s="763" t="s">
        <v>1097</v>
      </c>
      <c r="J131" s="790">
        <v>200000</v>
      </c>
    </row>
    <row r="132" spans="1:10" ht="12.75">
      <c r="A132" s="244"/>
      <c r="B132" s="168" t="s">
        <v>442</v>
      </c>
      <c r="C132" s="499" t="s">
        <v>443</v>
      </c>
      <c r="D132" s="169">
        <v>200000</v>
      </c>
      <c r="E132" s="169">
        <v>0</v>
      </c>
      <c r="F132" s="502">
        <v>200000</v>
      </c>
      <c r="G132" s="987"/>
      <c r="H132" s="762" t="s">
        <v>973</v>
      </c>
      <c r="I132" s="763" t="s">
        <v>1097</v>
      </c>
      <c r="J132" s="790">
        <v>200000</v>
      </c>
    </row>
    <row r="133" spans="1:10" ht="12.75">
      <c r="A133" s="244"/>
      <c r="B133" s="168" t="s">
        <v>444</v>
      </c>
      <c r="C133" s="499" t="s">
        <v>445</v>
      </c>
      <c r="D133" s="169">
        <v>0</v>
      </c>
      <c r="E133" s="169">
        <v>25000000</v>
      </c>
      <c r="F133" s="502">
        <v>25000000</v>
      </c>
      <c r="G133" s="987"/>
      <c r="H133" s="762" t="s">
        <v>973</v>
      </c>
      <c r="I133" s="763" t="s">
        <v>1097</v>
      </c>
      <c r="J133" s="790">
        <v>25000000</v>
      </c>
    </row>
    <row r="134" spans="1:10" ht="12.75">
      <c r="A134" s="244"/>
      <c r="B134" s="168" t="s">
        <v>448</v>
      </c>
      <c r="C134" s="499" t="s">
        <v>449</v>
      </c>
      <c r="D134" s="169">
        <v>500000</v>
      </c>
      <c r="E134" s="169">
        <v>0</v>
      </c>
      <c r="F134" s="502">
        <v>500000</v>
      </c>
      <c r="G134" s="987"/>
      <c r="H134" s="762" t="s">
        <v>973</v>
      </c>
      <c r="I134" s="763" t="s">
        <v>1097</v>
      </c>
      <c r="J134" s="790">
        <v>500000</v>
      </c>
    </row>
    <row r="135" spans="1:10" ht="12.75">
      <c r="A135" s="244"/>
      <c r="B135" s="168" t="s">
        <v>452</v>
      </c>
      <c r="C135" s="499" t="s">
        <v>453</v>
      </c>
      <c r="D135" s="169">
        <v>300000</v>
      </c>
      <c r="E135" s="169">
        <v>0</v>
      </c>
      <c r="F135" s="502">
        <v>300000</v>
      </c>
      <c r="G135" s="987"/>
      <c r="H135" s="762" t="s">
        <v>973</v>
      </c>
      <c r="I135" s="763" t="s">
        <v>1097</v>
      </c>
      <c r="J135" s="790">
        <v>300000</v>
      </c>
    </row>
    <row r="136" spans="1:10" ht="18.75" customHeight="1">
      <c r="A136" s="244"/>
      <c r="B136" s="168" t="s">
        <v>456</v>
      </c>
      <c r="C136" s="499" t="s">
        <v>457</v>
      </c>
      <c r="D136" s="169">
        <v>500000</v>
      </c>
      <c r="E136" s="169">
        <v>0</v>
      </c>
      <c r="F136" s="502">
        <v>500000</v>
      </c>
      <c r="G136" s="987"/>
      <c r="H136" s="762" t="s">
        <v>973</v>
      </c>
      <c r="I136" s="763" t="s">
        <v>1097</v>
      </c>
      <c r="J136" s="790">
        <v>500000</v>
      </c>
    </row>
    <row r="137" spans="1:10" ht="15.75" customHeight="1">
      <c r="A137" s="244"/>
      <c r="B137" s="168" t="s">
        <v>462</v>
      </c>
      <c r="C137" s="499" t="s">
        <v>463</v>
      </c>
      <c r="D137" s="169">
        <v>200000</v>
      </c>
      <c r="E137" s="169">
        <v>3000000</v>
      </c>
      <c r="F137" s="502">
        <v>3200000</v>
      </c>
      <c r="G137" s="987"/>
      <c r="H137" s="762" t="s">
        <v>973</v>
      </c>
      <c r="I137" s="763" t="s">
        <v>1097</v>
      </c>
      <c r="J137" s="790">
        <v>3200000</v>
      </c>
    </row>
    <row r="138" spans="1:10" ht="21" customHeight="1">
      <c r="A138" s="244"/>
      <c r="B138" s="168" t="s">
        <v>468</v>
      </c>
      <c r="C138" s="496" t="s">
        <v>469</v>
      </c>
      <c r="D138" s="169">
        <v>2080000</v>
      </c>
      <c r="E138" s="169">
        <v>0</v>
      </c>
      <c r="F138" s="502">
        <v>2080000</v>
      </c>
      <c r="G138" s="987"/>
      <c r="H138" s="762" t="s">
        <v>973</v>
      </c>
      <c r="I138" s="763" t="s">
        <v>1097</v>
      </c>
      <c r="J138" s="790">
        <v>2080000</v>
      </c>
    </row>
    <row r="139" spans="1:10" ht="15" customHeight="1">
      <c r="A139" s="244"/>
      <c r="B139" s="168" t="s">
        <v>472</v>
      </c>
      <c r="C139" s="496" t="s">
        <v>473</v>
      </c>
      <c r="D139" s="169">
        <v>2213025</v>
      </c>
      <c r="E139" s="169">
        <v>100000</v>
      </c>
      <c r="F139" s="502">
        <v>2313025</v>
      </c>
      <c r="G139" s="987"/>
      <c r="H139" s="762" t="s">
        <v>973</v>
      </c>
      <c r="I139" s="763" t="s">
        <v>1097</v>
      </c>
      <c r="J139" s="790">
        <v>2313025</v>
      </c>
    </row>
    <row r="140" spans="1:10" ht="18.75" customHeight="1" thickBot="1">
      <c r="A140" s="244"/>
      <c r="B140" s="168" t="s">
        <v>488</v>
      </c>
      <c r="C140" s="496" t="s">
        <v>489</v>
      </c>
      <c r="D140" s="169">
        <v>3100000</v>
      </c>
      <c r="E140" s="169">
        <v>0</v>
      </c>
      <c r="F140" s="502">
        <v>3100000</v>
      </c>
      <c r="G140" s="987"/>
      <c r="H140" s="762" t="s">
        <v>973</v>
      </c>
      <c r="I140" s="763" t="s">
        <v>1097</v>
      </c>
      <c r="J140" s="790">
        <v>3100000</v>
      </c>
    </row>
    <row r="141" spans="1:10" ht="12.75">
      <c r="A141" s="244"/>
      <c r="B141" s="168" t="s">
        <v>1100</v>
      </c>
      <c r="C141" s="496" t="s">
        <v>1100</v>
      </c>
      <c r="D141" s="169"/>
      <c r="E141" s="169"/>
      <c r="F141" s="1004" t="s">
        <v>1029</v>
      </c>
      <c r="G141" s="987"/>
      <c r="H141" s="1066" t="s">
        <v>980</v>
      </c>
      <c r="I141" s="692" t="s">
        <v>310</v>
      </c>
      <c r="J141" s="771">
        <v>100000</v>
      </c>
    </row>
    <row r="142" spans="1:10" ht="12.75">
      <c r="A142" s="244"/>
      <c r="B142" s="168" t="s">
        <v>1100</v>
      </c>
      <c r="C142" s="496" t="s">
        <v>1100</v>
      </c>
      <c r="D142" s="169"/>
      <c r="E142" s="169"/>
      <c r="F142" s="1004" t="s">
        <v>1029</v>
      </c>
      <c r="G142" s="987"/>
      <c r="H142" s="793" t="s">
        <v>981</v>
      </c>
      <c r="I142" s="768" t="s">
        <v>1027</v>
      </c>
      <c r="J142" s="1036">
        <v>100000</v>
      </c>
    </row>
    <row r="143" spans="1:10" ht="20.25" customHeight="1" thickBot="1">
      <c r="A143" s="250"/>
      <c r="B143" s="967" t="s">
        <v>496</v>
      </c>
      <c r="C143" s="981" t="s">
        <v>497</v>
      </c>
      <c r="D143" s="969">
        <v>100000</v>
      </c>
      <c r="E143" s="969">
        <v>0</v>
      </c>
      <c r="F143" s="977">
        <v>100000</v>
      </c>
      <c r="G143" s="988"/>
      <c r="H143" s="1039" t="s">
        <v>981</v>
      </c>
      <c r="I143" s="1031" t="s">
        <v>982</v>
      </c>
      <c r="J143" s="775">
        <v>100000</v>
      </c>
    </row>
    <row r="144" spans="1:11" ht="20.25" customHeight="1">
      <c r="A144" s="584"/>
      <c r="B144" s="1078" t="s">
        <v>506</v>
      </c>
      <c r="C144" s="1063" t="s">
        <v>507</v>
      </c>
      <c r="D144" s="1064">
        <v>6600000</v>
      </c>
      <c r="E144" s="1064">
        <v>390110</v>
      </c>
      <c r="F144" s="1065">
        <v>6990110</v>
      </c>
      <c r="G144" s="958"/>
      <c r="H144" s="750"/>
      <c r="I144" s="750"/>
      <c r="J144" s="1150" t="s">
        <v>1029</v>
      </c>
      <c r="K144" s="1166" t="s">
        <v>1364</v>
      </c>
    </row>
    <row r="145" spans="1:10" ht="18" customHeight="1">
      <c r="A145" s="244"/>
      <c r="B145" s="168" t="s">
        <v>510</v>
      </c>
      <c r="C145" s="496" t="s">
        <v>511</v>
      </c>
      <c r="D145" s="169">
        <v>2300000</v>
      </c>
      <c r="E145" s="169">
        <v>0</v>
      </c>
      <c r="F145" s="502">
        <v>2300000</v>
      </c>
      <c r="G145" s="987"/>
      <c r="H145" s="762" t="s">
        <v>973</v>
      </c>
      <c r="I145" s="763" t="s">
        <v>1097</v>
      </c>
      <c r="J145" s="790">
        <v>2300000</v>
      </c>
    </row>
    <row r="146" spans="1:10" ht="15.75" customHeight="1">
      <c r="A146" s="244"/>
      <c r="B146" s="168" t="s">
        <v>514</v>
      </c>
      <c r="C146" s="496" t="s">
        <v>515</v>
      </c>
      <c r="D146" s="169">
        <v>300000</v>
      </c>
      <c r="E146" s="169">
        <v>0</v>
      </c>
      <c r="F146" s="1014">
        <v>300000</v>
      </c>
      <c r="G146" s="987"/>
      <c r="H146" s="762" t="s">
        <v>973</v>
      </c>
      <c r="I146" s="763" t="s">
        <v>1097</v>
      </c>
      <c r="J146" s="790">
        <v>300000</v>
      </c>
    </row>
    <row r="147" spans="1:10" ht="17.25" customHeight="1">
      <c r="A147" s="244"/>
      <c r="B147" s="168" t="s">
        <v>516</v>
      </c>
      <c r="C147" s="496" t="s">
        <v>517</v>
      </c>
      <c r="D147" s="169">
        <v>0</v>
      </c>
      <c r="E147" s="169">
        <v>390110</v>
      </c>
      <c r="F147" s="1014">
        <v>390110</v>
      </c>
      <c r="G147" s="987"/>
      <c r="H147" s="762" t="s">
        <v>973</v>
      </c>
      <c r="I147" s="763" t="s">
        <v>1097</v>
      </c>
      <c r="J147" s="790">
        <v>390110</v>
      </c>
    </row>
    <row r="148" spans="1:10" ht="12.75">
      <c r="A148" s="244"/>
      <c r="B148" s="168" t="s">
        <v>4</v>
      </c>
      <c r="C148" s="496" t="s">
        <v>5</v>
      </c>
      <c r="D148" s="169">
        <v>1800000</v>
      </c>
      <c r="E148" s="169">
        <v>0</v>
      </c>
      <c r="F148" s="1014">
        <v>1800000</v>
      </c>
      <c r="G148" s="987"/>
      <c r="H148" s="762" t="s">
        <v>973</v>
      </c>
      <c r="I148" s="763" t="s">
        <v>1097</v>
      </c>
      <c r="J148" s="790">
        <v>1800000</v>
      </c>
    </row>
    <row r="149" spans="1:10" ht="12.75">
      <c r="A149" s="244"/>
      <c r="B149" s="168" t="s">
        <v>8</v>
      </c>
      <c r="C149" s="499" t="s">
        <v>9</v>
      </c>
      <c r="D149" s="169">
        <v>500000</v>
      </c>
      <c r="E149" s="169">
        <v>0</v>
      </c>
      <c r="F149" s="1014">
        <v>500000</v>
      </c>
      <c r="G149" s="987"/>
      <c r="H149" s="762" t="s">
        <v>973</v>
      </c>
      <c r="I149" s="763" t="s">
        <v>1097</v>
      </c>
      <c r="J149" s="790">
        <v>500000</v>
      </c>
    </row>
    <row r="150" spans="1:10" ht="12.75">
      <c r="A150" s="244"/>
      <c r="B150" s="168" t="s">
        <v>10</v>
      </c>
      <c r="C150" s="496" t="s">
        <v>11</v>
      </c>
      <c r="D150" s="169">
        <v>250000</v>
      </c>
      <c r="E150" s="169">
        <v>0</v>
      </c>
      <c r="F150" s="1014">
        <v>250000</v>
      </c>
      <c r="G150" s="987"/>
      <c r="H150" s="762" t="s">
        <v>973</v>
      </c>
      <c r="I150" s="763" t="s">
        <v>1097</v>
      </c>
      <c r="J150" s="790">
        <v>250000</v>
      </c>
    </row>
    <row r="151" spans="1:10" ht="12.75">
      <c r="A151" s="244"/>
      <c r="B151" s="168" t="s">
        <v>12</v>
      </c>
      <c r="C151" s="499" t="s">
        <v>13</v>
      </c>
      <c r="D151" s="169">
        <v>700000</v>
      </c>
      <c r="E151" s="169">
        <v>0</v>
      </c>
      <c r="F151" s="1014">
        <v>700000</v>
      </c>
      <c r="G151" s="987"/>
      <c r="H151" s="762" t="s">
        <v>973</v>
      </c>
      <c r="I151" s="763" t="s">
        <v>1097</v>
      </c>
      <c r="J151" s="790">
        <v>700000</v>
      </c>
    </row>
    <row r="152" spans="1:10" ht="12.75">
      <c r="A152" s="244"/>
      <c r="B152" s="168" t="s">
        <v>16</v>
      </c>
      <c r="C152" s="496" t="s">
        <v>17</v>
      </c>
      <c r="D152" s="169">
        <v>750000</v>
      </c>
      <c r="E152" s="169">
        <v>0</v>
      </c>
      <c r="F152" s="1014">
        <v>750000</v>
      </c>
      <c r="G152" s="987"/>
      <c r="H152" s="762" t="s">
        <v>973</v>
      </c>
      <c r="I152" s="763" t="s">
        <v>1097</v>
      </c>
      <c r="J152" s="790">
        <v>750000</v>
      </c>
    </row>
    <row r="153" spans="1:10" ht="12.75">
      <c r="A153" s="534"/>
      <c r="B153" s="530" t="s">
        <v>77</v>
      </c>
      <c r="C153" s="254" t="s">
        <v>310</v>
      </c>
      <c r="D153" s="247">
        <v>3500000</v>
      </c>
      <c r="E153" s="247">
        <v>0</v>
      </c>
      <c r="F153" s="267">
        <v>3500000</v>
      </c>
      <c r="G153" s="987"/>
      <c r="H153" s="758" t="s">
        <v>980</v>
      </c>
      <c r="I153" s="246" t="s">
        <v>310</v>
      </c>
      <c r="J153" s="780">
        <v>3500000</v>
      </c>
    </row>
    <row r="154" spans="1:10" ht="12.75">
      <c r="A154" s="534"/>
      <c r="B154" s="530" t="s">
        <v>1100</v>
      </c>
      <c r="C154" s="254" t="s">
        <v>1100</v>
      </c>
      <c r="D154" s="247"/>
      <c r="E154" s="247"/>
      <c r="F154" s="307" t="s">
        <v>1029</v>
      </c>
      <c r="G154" s="987"/>
      <c r="H154" s="793" t="s">
        <v>981</v>
      </c>
      <c r="I154" s="768" t="s">
        <v>1027</v>
      </c>
      <c r="J154" s="1062">
        <v>3500000</v>
      </c>
    </row>
    <row r="155" spans="1:10" ht="19.5" customHeight="1">
      <c r="A155" s="534"/>
      <c r="B155" s="508" t="s">
        <v>90</v>
      </c>
      <c r="C155" s="499" t="s">
        <v>91</v>
      </c>
      <c r="D155" s="169">
        <v>3500000</v>
      </c>
      <c r="E155" s="169">
        <v>0</v>
      </c>
      <c r="F155" s="502">
        <v>3500000</v>
      </c>
      <c r="G155" s="987"/>
      <c r="H155" s="762" t="s">
        <v>981</v>
      </c>
      <c r="I155" s="763" t="s">
        <v>982</v>
      </c>
      <c r="J155" s="790">
        <v>3500000</v>
      </c>
    </row>
    <row r="156" spans="1:10" ht="12.75">
      <c r="A156" s="244"/>
      <c r="B156" s="245" t="s">
        <v>104</v>
      </c>
      <c r="C156" s="254" t="s">
        <v>105</v>
      </c>
      <c r="D156" s="247">
        <v>1106173</v>
      </c>
      <c r="E156" s="247">
        <v>102623</v>
      </c>
      <c r="F156" s="307">
        <v>1208796</v>
      </c>
      <c r="G156" s="987"/>
      <c r="H156" s="758">
        <v>4</v>
      </c>
      <c r="I156" s="246" t="s">
        <v>1025</v>
      </c>
      <c r="J156" s="780">
        <v>1208796</v>
      </c>
    </row>
    <row r="157" spans="1:10" ht="26.25" thickBot="1">
      <c r="A157" s="250"/>
      <c r="B157" s="1012" t="s">
        <v>110</v>
      </c>
      <c r="C157" s="1013" t="s">
        <v>111</v>
      </c>
      <c r="D157" s="957">
        <v>1106173</v>
      </c>
      <c r="E157" s="957">
        <v>102623</v>
      </c>
      <c r="F157" s="1015">
        <v>1208796</v>
      </c>
      <c r="G157" s="988"/>
      <c r="H157" s="1039">
        <v>4</v>
      </c>
      <c r="I157" s="1031" t="s">
        <v>1098</v>
      </c>
      <c r="J157" s="775">
        <v>1208796</v>
      </c>
    </row>
    <row r="158" spans="1:10" ht="21" customHeight="1" thickBot="1">
      <c r="A158" s="1067"/>
      <c r="B158" s="1068"/>
      <c r="C158" s="1067"/>
      <c r="D158" s="1067"/>
      <c r="E158" s="136"/>
      <c r="F158" s="972"/>
      <c r="G158" s="302"/>
      <c r="H158" s="302"/>
      <c r="I158" s="302"/>
      <c r="J158" s="1037"/>
    </row>
    <row r="159" spans="1:10" ht="18" customHeight="1">
      <c r="A159" s="555" t="s">
        <v>347</v>
      </c>
      <c r="B159" s="560" t="s">
        <v>343</v>
      </c>
      <c r="C159" s="557" t="s">
        <v>350</v>
      </c>
      <c r="D159" s="558">
        <v>398739.24</v>
      </c>
      <c r="E159" s="558">
        <v>0</v>
      </c>
      <c r="F159" s="550">
        <v>398739.24</v>
      </c>
      <c r="G159" s="958"/>
      <c r="H159" s="1260" t="s">
        <v>1099</v>
      </c>
      <c r="I159" s="1260"/>
      <c r="J159" s="773">
        <v>398739.24</v>
      </c>
    </row>
    <row r="160" spans="1:10" ht="12.75">
      <c r="A160" s="244"/>
      <c r="B160" s="245" t="s">
        <v>384</v>
      </c>
      <c r="C160" s="254" t="s">
        <v>385</v>
      </c>
      <c r="D160" s="247">
        <v>398739.24</v>
      </c>
      <c r="E160" s="247">
        <v>0</v>
      </c>
      <c r="F160" s="535">
        <v>398739.24</v>
      </c>
      <c r="G160" s="987"/>
      <c r="H160" s="758" t="s">
        <v>968</v>
      </c>
      <c r="I160" s="246" t="s">
        <v>385</v>
      </c>
      <c r="J160" s="780">
        <v>398739.24</v>
      </c>
    </row>
    <row r="161" spans="1:10" ht="18" customHeight="1" thickBot="1">
      <c r="A161" s="250"/>
      <c r="B161" s="967" t="s">
        <v>390</v>
      </c>
      <c r="C161" s="981" t="s">
        <v>391</v>
      </c>
      <c r="D161" s="969">
        <v>398739.24</v>
      </c>
      <c r="E161" s="969">
        <v>0</v>
      </c>
      <c r="F161" s="1075">
        <v>398739.24</v>
      </c>
      <c r="G161" s="988"/>
      <c r="H161" s="1039" t="s">
        <v>969</v>
      </c>
      <c r="I161" s="1031" t="s">
        <v>970</v>
      </c>
      <c r="J161" s="775">
        <v>398739.24</v>
      </c>
    </row>
    <row r="162" spans="1:13" ht="13.5" thickBot="1">
      <c r="A162" s="1067"/>
      <c r="B162" s="1068"/>
      <c r="C162" s="1067"/>
      <c r="D162" s="1067"/>
      <c r="E162" s="136"/>
      <c r="F162" s="208"/>
      <c r="G162" s="302"/>
      <c r="H162" s="302"/>
      <c r="I162" s="302"/>
      <c r="J162" s="1037"/>
      <c r="M162" s="299"/>
    </row>
    <row r="163" spans="1:10" ht="12.75">
      <c r="A163" s="555" t="s">
        <v>347</v>
      </c>
      <c r="B163" s="560" t="s">
        <v>344</v>
      </c>
      <c r="C163" s="557" t="s">
        <v>351</v>
      </c>
      <c r="D163" s="558">
        <v>15797500</v>
      </c>
      <c r="E163" s="558">
        <v>1216000</v>
      </c>
      <c r="F163" s="588">
        <v>17013500</v>
      </c>
      <c r="G163" s="958"/>
      <c r="H163" s="1260" t="s">
        <v>1099</v>
      </c>
      <c r="I163" s="1260"/>
      <c r="J163" s="773">
        <v>17013500</v>
      </c>
    </row>
    <row r="164" spans="1:10" ht="12.75">
      <c r="A164" s="244"/>
      <c r="B164" s="245" t="s">
        <v>384</v>
      </c>
      <c r="C164" s="254" t="s">
        <v>385</v>
      </c>
      <c r="D164" s="247">
        <v>12775882</v>
      </c>
      <c r="E164" s="247">
        <v>0</v>
      </c>
      <c r="F164" s="307">
        <v>12775882</v>
      </c>
      <c r="G164" s="987"/>
      <c r="H164" s="758" t="s">
        <v>968</v>
      </c>
      <c r="I164" s="246" t="s">
        <v>385</v>
      </c>
      <c r="J164" s="780">
        <v>12775882</v>
      </c>
    </row>
    <row r="165" spans="1:10" ht="12.75">
      <c r="A165" s="244"/>
      <c r="B165" s="168" t="s">
        <v>388</v>
      </c>
      <c r="C165" s="496" t="s">
        <v>389</v>
      </c>
      <c r="D165" s="169">
        <v>4962203</v>
      </c>
      <c r="E165" s="169">
        <v>0</v>
      </c>
      <c r="F165" s="1014">
        <v>4962203</v>
      </c>
      <c r="G165" s="987"/>
      <c r="H165" s="762" t="s">
        <v>969</v>
      </c>
      <c r="I165" s="763" t="s">
        <v>970</v>
      </c>
      <c r="J165" s="790">
        <v>4962203</v>
      </c>
    </row>
    <row r="166" spans="1:10" ht="12.75">
      <c r="A166" s="244"/>
      <c r="B166" s="168" t="s">
        <v>390</v>
      </c>
      <c r="C166" s="496" t="s">
        <v>391</v>
      </c>
      <c r="D166" s="169">
        <v>1377500</v>
      </c>
      <c r="E166" s="169">
        <v>0</v>
      </c>
      <c r="F166" s="1014">
        <v>1377500</v>
      </c>
      <c r="G166" s="987"/>
      <c r="H166" s="762" t="s">
        <v>969</v>
      </c>
      <c r="I166" s="763" t="s">
        <v>970</v>
      </c>
      <c r="J166" s="790">
        <v>1377500</v>
      </c>
    </row>
    <row r="167" spans="1:10" ht="12.75">
      <c r="A167" s="244"/>
      <c r="B167" s="168" t="s">
        <v>394</v>
      </c>
      <c r="C167" s="496" t="s">
        <v>395</v>
      </c>
      <c r="D167" s="169">
        <v>346010</v>
      </c>
      <c r="E167" s="169">
        <v>0</v>
      </c>
      <c r="F167" s="1014">
        <v>346010</v>
      </c>
      <c r="G167" s="987"/>
      <c r="H167" s="762" t="s">
        <v>969</v>
      </c>
      <c r="I167" s="763" t="s">
        <v>970</v>
      </c>
      <c r="J167" s="790">
        <v>346010</v>
      </c>
    </row>
    <row r="168" spans="1:10" ht="12.75">
      <c r="A168" s="244"/>
      <c r="B168" s="168" t="s">
        <v>398</v>
      </c>
      <c r="C168" s="496" t="s">
        <v>399</v>
      </c>
      <c r="D168" s="169">
        <v>838000</v>
      </c>
      <c r="E168" s="169">
        <v>0</v>
      </c>
      <c r="F168" s="1014">
        <v>838000</v>
      </c>
      <c r="G168" s="987"/>
      <c r="H168" s="762" t="s">
        <v>969</v>
      </c>
      <c r="I168" s="763" t="s">
        <v>970</v>
      </c>
      <c r="J168" s="790">
        <v>838000</v>
      </c>
    </row>
    <row r="169" spans="1:10" ht="12.75">
      <c r="A169" s="244"/>
      <c r="B169" s="168" t="s">
        <v>402</v>
      </c>
      <c r="C169" s="496" t="s">
        <v>403</v>
      </c>
      <c r="D169" s="169">
        <v>1039260</v>
      </c>
      <c r="E169" s="169">
        <v>0</v>
      </c>
      <c r="F169" s="1014">
        <v>1039260</v>
      </c>
      <c r="G169" s="987"/>
      <c r="H169" s="762" t="s">
        <v>969</v>
      </c>
      <c r="I169" s="763" t="s">
        <v>970</v>
      </c>
      <c r="J169" s="790">
        <v>1039260</v>
      </c>
    </row>
    <row r="170" spans="1:10" ht="12.75">
      <c r="A170" s="244"/>
      <c r="B170" s="168" t="s">
        <v>408</v>
      </c>
      <c r="C170" s="496" t="s">
        <v>409</v>
      </c>
      <c r="D170" s="169">
        <v>1195675</v>
      </c>
      <c r="E170" s="169">
        <v>0</v>
      </c>
      <c r="F170" s="1014">
        <v>1195675</v>
      </c>
      <c r="G170" s="987"/>
      <c r="H170" s="762" t="s">
        <v>969</v>
      </c>
      <c r="I170" s="763" t="s">
        <v>970</v>
      </c>
      <c r="J170" s="790">
        <v>1195675</v>
      </c>
    </row>
    <row r="171" spans="1:10" ht="12.75">
      <c r="A171" s="244"/>
      <c r="B171" s="171" t="s">
        <v>412</v>
      </c>
      <c r="C171" s="1032" t="s">
        <v>413</v>
      </c>
      <c r="D171" s="169">
        <v>828925</v>
      </c>
      <c r="E171" s="169">
        <v>0</v>
      </c>
      <c r="F171" s="1014">
        <v>828925</v>
      </c>
      <c r="G171" s="987"/>
      <c r="H171" s="762" t="s">
        <v>969</v>
      </c>
      <c r="I171" s="763" t="s">
        <v>970</v>
      </c>
      <c r="J171" s="790">
        <v>828925</v>
      </c>
    </row>
    <row r="172" spans="1:10" ht="12.75">
      <c r="A172" s="244"/>
      <c r="B172" s="1033" t="s">
        <v>414</v>
      </c>
      <c r="C172" s="1032" t="s">
        <v>1329</v>
      </c>
      <c r="D172" s="169">
        <v>84000</v>
      </c>
      <c r="E172" s="169">
        <v>0</v>
      </c>
      <c r="F172" s="502">
        <v>84000</v>
      </c>
      <c r="G172" s="987"/>
      <c r="H172" s="762" t="s">
        <v>969</v>
      </c>
      <c r="I172" s="763" t="s">
        <v>970</v>
      </c>
      <c r="J172" s="790">
        <v>84000</v>
      </c>
    </row>
    <row r="173" spans="1:10" ht="25.5">
      <c r="A173" s="244"/>
      <c r="B173" s="171" t="s">
        <v>418</v>
      </c>
      <c r="C173" s="1032" t="s">
        <v>419</v>
      </c>
      <c r="D173" s="169">
        <v>1068989</v>
      </c>
      <c r="E173" s="169">
        <v>0</v>
      </c>
      <c r="F173" s="1014">
        <v>1068989</v>
      </c>
      <c r="G173" s="987"/>
      <c r="H173" s="762" t="s">
        <v>971</v>
      </c>
      <c r="I173" s="763" t="s">
        <v>972</v>
      </c>
      <c r="J173" s="790">
        <v>1068989</v>
      </c>
    </row>
    <row r="174" spans="1:10" ht="25.5">
      <c r="A174" s="244"/>
      <c r="B174" s="168" t="s">
        <v>420</v>
      </c>
      <c r="C174" s="496" t="s">
        <v>421</v>
      </c>
      <c r="D174" s="169">
        <v>52113</v>
      </c>
      <c r="E174" s="169">
        <v>0</v>
      </c>
      <c r="F174" s="1014">
        <v>52113</v>
      </c>
      <c r="G174" s="987"/>
      <c r="H174" s="762" t="s">
        <v>971</v>
      </c>
      <c r="I174" s="763" t="s">
        <v>972</v>
      </c>
      <c r="J174" s="790">
        <v>52113</v>
      </c>
    </row>
    <row r="175" spans="1:10" ht="25.5">
      <c r="A175" s="244"/>
      <c r="B175" s="168" t="s">
        <v>424</v>
      </c>
      <c r="C175" s="496" t="s">
        <v>425</v>
      </c>
      <c r="D175" s="169">
        <v>529189</v>
      </c>
      <c r="E175" s="169">
        <v>0</v>
      </c>
      <c r="F175" s="1014">
        <v>529189</v>
      </c>
      <c r="G175" s="987"/>
      <c r="H175" s="762" t="s">
        <v>971</v>
      </c>
      <c r="I175" s="763" t="s">
        <v>972</v>
      </c>
      <c r="J175" s="790">
        <v>529189</v>
      </c>
    </row>
    <row r="176" spans="1:10" ht="25.5">
      <c r="A176" s="244"/>
      <c r="B176" s="168" t="s">
        <v>426</v>
      </c>
      <c r="C176" s="496" t="s">
        <v>427</v>
      </c>
      <c r="D176" s="169">
        <v>151339</v>
      </c>
      <c r="E176" s="169">
        <v>0</v>
      </c>
      <c r="F176" s="1014">
        <v>151339</v>
      </c>
      <c r="G176" s="987"/>
      <c r="H176" s="762" t="s">
        <v>971</v>
      </c>
      <c r="I176" s="763" t="s">
        <v>972</v>
      </c>
      <c r="J176" s="790">
        <v>151339</v>
      </c>
    </row>
    <row r="177" spans="1:10" ht="12.75">
      <c r="A177" s="244"/>
      <c r="B177" s="168" t="s">
        <v>428</v>
      </c>
      <c r="C177" s="496" t="s">
        <v>429</v>
      </c>
      <c r="D177" s="169">
        <v>302679</v>
      </c>
      <c r="E177" s="169">
        <v>0</v>
      </c>
      <c r="F177" s="1014">
        <v>302679</v>
      </c>
      <c r="G177" s="987"/>
      <c r="H177" s="762" t="s">
        <v>971</v>
      </c>
      <c r="I177" s="763" t="s">
        <v>972</v>
      </c>
      <c r="J177" s="790">
        <v>302679</v>
      </c>
    </row>
    <row r="178" spans="1:10" ht="12.75">
      <c r="A178" s="244"/>
      <c r="B178" s="245" t="s">
        <v>430</v>
      </c>
      <c r="C178" s="254" t="s">
        <v>431</v>
      </c>
      <c r="D178" s="247">
        <v>750453</v>
      </c>
      <c r="E178" s="247">
        <v>1216000</v>
      </c>
      <c r="F178" s="307">
        <v>1966453</v>
      </c>
      <c r="G178" s="987"/>
      <c r="H178" s="758" t="s">
        <v>973</v>
      </c>
      <c r="I178" s="246" t="s">
        <v>974</v>
      </c>
      <c r="J178" s="780">
        <v>3716453</v>
      </c>
    </row>
    <row r="179" spans="1:10" ht="12.75">
      <c r="A179" s="244"/>
      <c r="B179" s="168" t="s">
        <v>440</v>
      </c>
      <c r="C179" s="499" t="s">
        <v>441</v>
      </c>
      <c r="D179" s="169">
        <v>200000</v>
      </c>
      <c r="E179" s="169">
        <v>0</v>
      </c>
      <c r="F179" s="1014">
        <v>200000</v>
      </c>
      <c r="G179" s="987"/>
      <c r="H179" s="762" t="s">
        <v>973</v>
      </c>
      <c r="I179" s="763" t="s">
        <v>1097</v>
      </c>
      <c r="J179" s="790">
        <v>200000</v>
      </c>
    </row>
    <row r="180" spans="1:10" ht="12.75">
      <c r="A180" s="244"/>
      <c r="B180" s="168" t="s">
        <v>442</v>
      </c>
      <c r="C180" s="499" t="s">
        <v>443</v>
      </c>
      <c r="D180" s="169">
        <v>200000</v>
      </c>
      <c r="E180" s="169">
        <v>0</v>
      </c>
      <c r="F180" s="1014">
        <v>200000</v>
      </c>
      <c r="G180" s="987"/>
      <c r="H180" s="762" t="s">
        <v>973</v>
      </c>
      <c r="I180" s="763" t="s">
        <v>1097</v>
      </c>
      <c r="J180" s="790">
        <v>200000</v>
      </c>
    </row>
    <row r="181" spans="1:10" ht="25.5">
      <c r="A181" s="244"/>
      <c r="B181" s="168" t="s">
        <v>452</v>
      </c>
      <c r="C181" s="496" t="s">
        <v>453</v>
      </c>
      <c r="D181" s="169">
        <v>150000</v>
      </c>
      <c r="E181" s="169">
        <v>0</v>
      </c>
      <c r="F181" s="1014">
        <v>150000</v>
      </c>
      <c r="G181" s="987"/>
      <c r="H181" s="762" t="s">
        <v>973</v>
      </c>
      <c r="I181" s="763" t="s">
        <v>1097</v>
      </c>
      <c r="J181" s="790">
        <v>150000</v>
      </c>
    </row>
    <row r="182" spans="1:10" ht="12.75">
      <c r="A182" s="244"/>
      <c r="B182" s="168" t="s">
        <v>462</v>
      </c>
      <c r="C182" s="496" t="s">
        <v>463</v>
      </c>
      <c r="D182" s="169">
        <v>0</v>
      </c>
      <c r="E182" s="169">
        <v>1216000</v>
      </c>
      <c r="F182" s="1014">
        <v>1216000</v>
      </c>
      <c r="G182" s="987"/>
      <c r="H182" s="762" t="s">
        <v>973</v>
      </c>
      <c r="I182" s="763" t="s">
        <v>1097</v>
      </c>
      <c r="J182" s="790">
        <v>1216000</v>
      </c>
    </row>
    <row r="183" spans="1:10" ht="12.75">
      <c r="A183" s="244"/>
      <c r="B183" s="168" t="s">
        <v>472</v>
      </c>
      <c r="C183" s="496" t="s">
        <v>473</v>
      </c>
      <c r="D183" s="169">
        <v>200453</v>
      </c>
      <c r="E183" s="169">
        <v>0</v>
      </c>
      <c r="F183" s="1014">
        <v>200453</v>
      </c>
      <c r="G183" s="987"/>
      <c r="H183" s="762" t="s">
        <v>973</v>
      </c>
      <c r="I183" s="763" t="s">
        <v>1097</v>
      </c>
      <c r="J183" s="790">
        <v>200453</v>
      </c>
    </row>
    <row r="184" spans="1:10" ht="14.25" customHeight="1">
      <c r="A184" s="244"/>
      <c r="B184" s="245" t="s">
        <v>506</v>
      </c>
      <c r="C184" s="254" t="s">
        <v>507</v>
      </c>
      <c r="D184" s="247">
        <v>1750000</v>
      </c>
      <c r="E184" s="247">
        <v>0</v>
      </c>
      <c r="F184" s="307">
        <v>1750000</v>
      </c>
      <c r="G184" s="987"/>
      <c r="J184" s="790" t="s">
        <v>1029</v>
      </c>
    </row>
    <row r="185" spans="1:10" ht="15" customHeight="1">
      <c r="A185" s="244"/>
      <c r="B185" s="168" t="s">
        <v>510</v>
      </c>
      <c r="C185" s="496" t="s">
        <v>511</v>
      </c>
      <c r="D185" s="169">
        <v>250000</v>
      </c>
      <c r="E185" s="169">
        <v>0</v>
      </c>
      <c r="F185" s="1014">
        <v>250000</v>
      </c>
      <c r="G185" s="987"/>
      <c r="H185" s="762" t="s">
        <v>973</v>
      </c>
      <c r="I185" s="763" t="s">
        <v>1097</v>
      </c>
      <c r="J185" s="790">
        <v>250000</v>
      </c>
    </row>
    <row r="186" spans="1:10" ht="17.25" customHeight="1">
      <c r="A186" s="244"/>
      <c r="B186" s="168" t="s">
        <v>516</v>
      </c>
      <c r="C186" s="496" t="s">
        <v>517</v>
      </c>
      <c r="D186" s="169">
        <v>350000</v>
      </c>
      <c r="E186" s="169">
        <v>0</v>
      </c>
      <c r="F186" s="1014">
        <v>350000</v>
      </c>
      <c r="G186" s="987"/>
      <c r="H186" s="762" t="s">
        <v>973</v>
      </c>
      <c r="I186" s="763" t="s">
        <v>1097</v>
      </c>
      <c r="J186" s="790">
        <v>350000</v>
      </c>
    </row>
    <row r="187" spans="1:10" ht="17.25" customHeight="1" thickBot="1">
      <c r="A187" s="250"/>
      <c r="B187" s="967" t="s">
        <v>523</v>
      </c>
      <c r="C187" s="981" t="s">
        <v>524</v>
      </c>
      <c r="D187" s="969">
        <v>500000</v>
      </c>
      <c r="E187" s="969">
        <v>0</v>
      </c>
      <c r="F187" s="1076">
        <v>500000</v>
      </c>
      <c r="G187" s="988"/>
      <c r="H187" s="1039" t="s">
        <v>973</v>
      </c>
      <c r="I187" s="1031" t="s">
        <v>1097</v>
      </c>
      <c r="J187" s="775">
        <v>500000</v>
      </c>
    </row>
    <row r="188" spans="1:11" ht="15.75" customHeight="1">
      <c r="A188" s="584" t="s">
        <v>1360</v>
      </c>
      <c r="B188" s="1029" t="s">
        <v>2</v>
      </c>
      <c r="C188" s="1025" t="s">
        <v>3</v>
      </c>
      <c r="D188" s="1026">
        <v>300000</v>
      </c>
      <c r="E188" s="1026">
        <v>0</v>
      </c>
      <c r="F188" s="1090">
        <v>300000</v>
      </c>
      <c r="G188" s="958"/>
      <c r="H188" s="1058" t="s">
        <v>973</v>
      </c>
      <c r="I188" s="1034" t="s">
        <v>1097</v>
      </c>
      <c r="J188" s="1059">
        <v>300000</v>
      </c>
      <c r="K188" s="1166" t="s">
        <v>1365</v>
      </c>
    </row>
    <row r="189" spans="1:10" ht="15.75" customHeight="1">
      <c r="A189" s="244"/>
      <c r="B189" s="168" t="s">
        <v>12</v>
      </c>
      <c r="C189" s="496" t="s">
        <v>13</v>
      </c>
      <c r="D189" s="169">
        <v>100000</v>
      </c>
      <c r="E189" s="169">
        <v>0</v>
      </c>
      <c r="F189" s="1014">
        <v>100000</v>
      </c>
      <c r="G189" s="987"/>
      <c r="H189" s="762" t="s">
        <v>973</v>
      </c>
      <c r="I189" s="763" t="s">
        <v>1097</v>
      </c>
      <c r="J189" s="790">
        <v>100000</v>
      </c>
    </row>
    <row r="190" spans="1:10" ht="17.25" customHeight="1">
      <c r="A190" s="244"/>
      <c r="B190" s="168" t="s">
        <v>16</v>
      </c>
      <c r="C190" s="496" t="s">
        <v>17</v>
      </c>
      <c r="D190" s="169">
        <v>250000</v>
      </c>
      <c r="E190" s="169">
        <v>0</v>
      </c>
      <c r="F190" s="1014">
        <v>250000</v>
      </c>
      <c r="G190" s="987"/>
      <c r="H190" s="762" t="s">
        <v>973</v>
      </c>
      <c r="I190" s="763" t="s">
        <v>1097</v>
      </c>
      <c r="J190" s="790">
        <v>250000</v>
      </c>
    </row>
    <row r="191" spans="1:10" ht="14.25" customHeight="1">
      <c r="A191" s="244"/>
      <c r="B191" s="245" t="s">
        <v>38</v>
      </c>
      <c r="C191" s="246" t="s">
        <v>39</v>
      </c>
      <c r="D191" s="247">
        <v>322976</v>
      </c>
      <c r="E191" s="247">
        <v>0</v>
      </c>
      <c r="F191" s="267">
        <v>322976</v>
      </c>
      <c r="G191" s="987"/>
      <c r="H191" s="758" t="s">
        <v>997</v>
      </c>
      <c r="I191" s="246" t="s">
        <v>998</v>
      </c>
      <c r="J191" s="780">
        <v>322976</v>
      </c>
    </row>
    <row r="192" spans="1:10" ht="12.75">
      <c r="A192" s="244"/>
      <c r="B192" s="168" t="s">
        <v>65</v>
      </c>
      <c r="C192" s="487" t="s">
        <v>66</v>
      </c>
      <c r="D192" s="169">
        <v>322976</v>
      </c>
      <c r="E192" s="169">
        <v>0</v>
      </c>
      <c r="F192" s="502">
        <v>322976</v>
      </c>
      <c r="G192" s="987"/>
      <c r="H192" s="762" t="s">
        <v>999</v>
      </c>
      <c r="I192" s="763" t="s">
        <v>1000</v>
      </c>
      <c r="J192" s="790">
        <v>322976</v>
      </c>
    </row>
    <row r="193" spans="1:10" ht="12.75">
      <c r="A193" s="244"/>
      <c r="B193" s="245" t="s">
        <v>104</v>
      </c>
      <c r="C193" s="254" t="s">
        <v>105</v>
      </c>
      <c r="D193" s="247">
        <v>198189</v>
      </c>
      <c r="E193" s="247">
        <v>0</v>
      </c>
      <c r="F193" s="307">
        <v>198189</v>
      </c>
      <c r="G193" s="987"/>
      <c r="H193" s="758">
        <v>4</v>
      </c>
      <c r="I193" s="246" t="s">
        <v>1025</v>
      </c>
      <c r="J193" s="780">
        <v>198189</v>
      </c>
    </row>
    <row r="194" spans="1:10" ht="26.25" thickBot="1">
      <c r="A194" s="250"/>
      <c r="B194" s="1012" t="s">
        <v>110</v>
      </c>
      <c r="C194" s="1013" t="s">
        <v>111</v>
      </c>
      <c r="D194" s="957">
        <v>198189</v>
      </c>
      <c r="E194" s="957">
        <v>0</v>
      </c>
      <c r="F194" s="1015">
        <v>198189</v>
      </c>
      <c r="G194" s="988"/>
      <c r="H194" s="1039">
        <v>4</v>
      </c>
      <c r="I194" s="1031" t="s">
        <v>1098</v>
      </c>
      <c r="J194" s="775">
        <v>198189</v>
      </c>
    </row>
    <row r="195" spans="1:10" ht="13.5" thickBot="1">
      <c r="A195" s="1067"/>
      <c r="B195" s="1068"/>
      <c r="C195" s="1067"/>
      <c r="D195" s="1067"/>
      <c r="E195" s="136"/>
      <c r="F195" s="208"/>
      <c r="G195" s="302"/>
      <c r="H195" s="302"/>
      <c r="I195" s="302"/>
      <c r="J195" s="1037"/>
    </row>
    <row r="196" spans="1:10" ht="17.25" customHeight="1">
      <c r="A196" s="559" t="s">
        <v>347</v>
      </c>
      <c r="B196" s="560" t="s">
        <v>352</v>
      </c>
      <c r="C196" s="557" t="s">
        <v>353</v>
      </c>
      <c r="D196" s="561">
        <v>12921000</v>
      </c>
      <c r="E196" s="561">
        <v>0</v>
      </c>
      <c r="F196" s="778">
        <v>12921000</v>
      </c>
      <c r="G196" s="958"/>
      <c r="H196" s="1260" t="s">
        <v>1099</v>
      </c>
      <c r="I196" s="1260"/>
      <c r="J196" s="773">
        <v>12921000</v>
      </c>
    </row>
    <row r="197" spans="1:10" ht="17.25" customHeight="1">
      <c r="A197" s="268"/>
      <c r="B197" s="245" t="s">
        <v>384</v>
      </c>
      <c r="C197" s="254" t="s">
        <v>385</v>
      </c>
      <c r="D197" s="267">
        <v>2068962</v>
      </c>
      <c r="E197" s="267">
        <v>0</v>
      </c>
      <c r="F197" s="307">
        <v>2068962</v>
      </c>
      <c r="G197" s="987"/>
      <c r="H197" s="758" t="s">
        <v>968</v>
      </c>
      <c r="I197" s="246" t="s">
        <v>385</v>
      </c>
      <c r="J197" s="780">
        <v>2068962</v>
      </c>
    </row>
    <row r="198" spans="1:10" ht="12.75">
      <c r="A198" s="268"/>
      <c r="B198" s="168" t="s">
        <v>388</v>
      </c>
      <c r="C198" s="496" t="s">
        <v>389</v>
      </c>
      <c r="D198" s="502">
        <v>554571</v>
      </c>
      <c r="E198" s="169">
        <v>0</v>
      </c>
      <c r="F198" s="1014">
        <v>554571</v>
      </c>
      <c r="G198" s="987"/>
      <c r="H198" s="762" t="s">
        <v>969</v>
      </c>
      <c r="I198" s="763" t="s">
        <v>970</v>
      </c>
      <c r="J198" s="790">
        <v>554571</v>
      </c>
    </row>
    <row r="199" spans="1:10" ht="12.75">
      <c r="A199" s="268"/>
      <c r="B199" s="168" t="s">
        <v>390</v>
      </c>
      <c r="C199" s="496" t="s">
        <v>391</v>
      </c>
      <c r="D199" s="502">
        <v>780254</v>
      </c>
      <c r="E199" s="169">
        <v>0</v>
      </c>
      <c r="F199" s="1014">
        <v>780254</v>
      </c>
      <c r="G199" s="987"/>
      <c r="H199" s="762" t="s">
        <v>969</v>
      </c>
      <c r="I199" s="763" t="s">
        <v>970</v>
      </c>
      <c r="J199" s="790">
        <v>780254</v>
      </c>
    </row>
    <row r="200" spans="1:10" ht="12.75">
      <c r="A200" s="268"/>
      <c r="B200" s="168" t="s">
        <v>394</v>
      </c>
      <c r="C200" s="496" t="s">
        <v>395</v>
      </c>
      <c r="D200" s="502">
        <v>70295</v>
      </c>
      <c r="E200" s="169">
        <v>0</v>
      </c>
      <c r="F200" s="1014">
        <v>70295</v>
      </c>
      <c r="G200" s="987"/>
      <c r="H200" s="762" t="s">
        <v>969</v>
      </c>
      <c r="I200" s="763" t="s">
        <v>970</v>
      </c>
      <c r="J200" s="790">
        <v>70295</v>
      </c>
    </row>
    <row r="201" spans="1:10" ht="12.75">
      <c r="A201" s="268"/>
      <c r="B201" s="168" t="s">
        <v>408</v>
      </c>
      <c r="C201" s="496" t="s">
        <v>409</v>
      </c>
      <c r="D201" s="502">
        <v>175480</v>
      </c>
      <c r="E201" s="169">
        <v>0</v>
      </c>
      <c r="F201" s="1014">
        <v>175480</v>
      </c>
      <c r="G201" s="987"/>
      <c r="H201" s="762" t="s">
        <v>969</v>
      </c>
      <c r="I201" s="763" t="s">
        <v>970</v>
      </c>
      <c r="J201" s="790">
        <v>175480</v>
      </c>
    </row>
    <row r="202" spans="1:10" ht="12.75">
      <c r="A202" s="268"/>
      <c r="B202" s="168" t="s">
        <v>412</v>
      </c>
      <c r="C202" s="496" t="s">
        <v>413</v>
      </c>
      <c r="D202" s="502">
        <v>110454</v>
      </c>
      <c r="E202" s="169">
        <v>0</v>
      </c>
      <c r="F202" s="1014">
        <v>110454</v>
      </c>
      <c r="G202" s="987"/>
      <c r="H202" s="762" t="s">
        <v>969</v>
      </c>
      <c r="I202" s="763" t="s">
        <v>970</v>
      </c>
      <c r="J202" s="790">
        <v>110454</v>
      </c>
    </row>
    <row r="203" spans="1:10" ht="25.5">
      <c r="A203" s="268"/>
      <c r="B203" s="168" t="s">
        <v>418</v>
      </c>
      <c r="C203" s="496" t="s">
        <v>419</v>
      </c>
      <c r="D203" s="502">
        <v>191672</v>
      </c>
      <c r="E203" s="169">
        <v>0</v>
      </c>
      <c r="F203" s="1014">
        <v>191672</v>
      </c>
      <c r="G203" s="987"/>
      <c r="H203" s="762" t="s">
        <v>971</v>
      </c>
      <c r="I203" s="763" t="s">
        <v>972</v>
      </c>
      <c r="J203" s="790">
        <v>191672</v>
      </c>
    </row>
    <row r="204" spans="1:10" ht="25.5">
      <c r="A204" s="268"/>
      <c r="B204" s="168" t="s">
        <v>420</v>
      </c>
      <c r="C204" s="496" t="s">
        <v>421</v>
      </c>
      <c r="D204" s="502">
        <v>9127</v>
      </c>
      <c r="E204" s="169">
        <v>0</v>
      </c>
      <c r="F204" s="1014">
        <v>9127</v>
      </c>
      <c r="G204" s="987"/>
      <c r="H204" s="762" t="s">
        <v>971</v>
      </c>
      <c r="I204" s="763" t="s">
        <v>972</v>
      </c>
      <c r="J204" s="790">
        <v>9127</v>
      </c>
    </row>
    <row r="205" spans="1:10" ht="25.5">
      <c r="A205" s="268"/>
      <c r="B205" s="168" t="s">
        <v>424</v>
      </c>
      <c r="C205" s="496" t="s">
        <v>425</v>
      </c>
      <c r="D205" s="502">
        <v>95386</v>
      </c>
      <c r="E205" s="169">
        <v>0</v>
      </c>
      <c r="F205" s="1014">
        <v>95386</v>
      </c>
      <c r="G205" s="987"/>
      <c r="H205" s="762" t="s">
        <v>971</v>
      </c>
      <c r="I205" s="763" t="s">
        <v>972</v>
      </c>
      <c r="J205" s="790">
        <v>95386</v>
      </c>
    </row>
    <row r="206" spans="1:10" ht="25.5">
      <c r="A206" s="268"/>
      <c r="B206" s="168" t="s">
        <v>426</v>
      </c>
      <c r="C206" s="496" t="s">
        <v>427</v>
      </c>
      <c r="D206" s="502">
        <v>26960</v>
      </c>
      <c r="E206" s="169">
        <v>0</v>
      </c>
      <c r="F206" s="1014">
        <v>26960</v>
      </c>
      <c r="G206" s="987"/>
      <c r="H206" s="762" t="s">
        <v>971</v>
      </c>
      <c r="I206" s="763" t="s">
        <v>972</v>
      </c>
      <c r="J206" s="790">
        <v>26960</v>
      </c>
    </row>
    <row r="207" spans="1:10" ht="20.25" customHeight="1" thickBot="1">
      <c r="A207" s="268"/>
      <c r="B207" s="168" t="s">
        <v>428</v>
      </c>
      <c r="C207" s="496" t="s">
        <v>429</v>
      </c>
      <c r="D207" s="502">
        <v>54763</v>
      </c>
      <c r="E207" s="169">
        <v>0</v>
      </c>
      <c r="F207" s="1014">
        <v>54763</v>
      </c>
      <c r="G207" s="987"/>
      <c r="H207" s="762" t="s">
        <v>971</v>
      </c>
      <c r="I207" s="763" t="s">
        <v>972</v>
      </c>
      <c r="J207" s="790">
        <v>54763</v>
      </c>
    </row>
    <row r="208" spans="1:10" ht="21" customHeight="1">
      <c r="A208" s="1081" t="s">
        <v>853</v>
      </c>
      <c r="B208" s="1078" t="s">
        <v>430</v>
      </c>
      <c r="C208" s="1063" t="s">
        <v>431</v>
      </c>
      <c r="D208" s="1065">
        <v>9186509</v>
      </c>
      <c r="E208" s="1065">
        <v>0</v>
      </c>
      <c r="F208" s="1079">
        <v>9186509</v>
      </c>
      <c r="G208" s="958"/>
      <c r="H208" s="1066" t="s">
        <v>973</v>
      </c>
      <c r="I208" s="692" t="s">
        <v>974</v>
      </c>
      <c r="J208" s="771">
        <v>10836509</v>
      </c>
    </row>
    <row r="209" spans="1:10" ht="19.5" customHeight="1">
      <c r="A209" s="630"/>
      <c r="B209" s="168" t="s">
        <v>440</v>
      </c>
      <c r="C209" s="499" t="s">
        <v>441</v>
      </c>
      <c r="D209" s="502">
        <v>500000</v>
      </c>
      <c r="E209" s="169">
        <v>0</v>
      </c>
      <c r="F209" s="1014">
        <v>500000</v>
      </c>
      <c r="G209" s="987"/>
      <c r="H209" s="762" t="s">
        <v>973</v>
      </c>
      <c r="I209" s="763" t="s">
        <v>1097</v>
      </c>
      <c r="J209" s="790">
        <v>500000</v>
      </c>
    </row>
    <row r="210" spans="1:10" ht="25.5">
      <c r="A210" s="534"/>
      <c r="B210" s="168" t="s">
        <v>452</v>
      </c>
      <c r="C210" s="496" t="s">
        <v>453</v>
      </c>
      <c r="D210" s="502">
        <v>250000</v>
      </c>
      <c r="E210" s="169">
        <v>0</v>
      </c>
      <c r="F210" s="1014">
        <v>250000</v>
      </c>
      <c r="G210" s="987"/>
      <c r="H210" s="762" t="s">
        <v>973</v>
      </c>
      <c r="I210" s="763" t="s">
        <v>1097</v>
      </c>
      <c r="J210" s="790">
        <v>250000</v>
      </c>
    </row>
    <row r="211" spans="1:10" ht="12.75">
      <c r="A211" s="534"/>
      <c r="B211" s="168" t="s">
        <v>460</v>
      </c>
      <c r="C211" s="496" t="s">
        <v>461</v>
      </c>
      <c r="D211" s="502">
        <v>8400000</v>
      </c>
      <c r="E211" s="169">
        <v>0</v>
      </c>
      <c r="F211" s="1014">
        <v>8400000</v>
      </c>
      <c r="G211" s="987"/>
      <c r="H211" s="762" t="s">
        <v>973</v>
      </c>
      <c r="I211" s="763" t="s">
        <v>1097</v>
      </c>
      <c r="J211" s="790">
        <v>8400000</v>
      </c>
    </row>
    <row r="212" spans="1:10" ht="12.75">
      <c r="A212" s="534"/>
      <c r="B212" s="168" t="s">
        <v>472</v>
      </c>
      <c r="C212" s="496" t="s">
        <v>473</v>
      </c>
      <c r="D212" s="502">
        <v>36509</v>
      </c>
      <c r="E212" s="169">
        <v>0</v>
      </c>
      <c r="F212" s="1014">
        <v>36509</v>
      </c>
      <c r="G212" s="987"/>
      <c r="H212" s="762" t="s">
        <v>973</v>
      </c>
      <c r="I212" s="763" t="s">
        <v>1097</v>
      </c>
      <c r="J212" s="790">
        <v>36509</v>
      </c>
    </row>
    <row r="213" spans="1:10" ht="12.75">
      <c r="A213" s="534"/>
      <c r="B213" s="245" t="s">
        <v>506</v>
      </c>
      <c r="C213" s="254" t="s">
        <v>507</v>
      </c>
      <c r="D213" s="267">
        <v>1650000</v>
      </c>
      <c r="E213" s="267">
        <v>0</v>
      </c>
      <c r="F213" s="307">
        <v>1650000</v>
      </c>
      <c r="G213" s="987"/>
      <c r="J213" s="790" t="s">
        <v>1029</v>
      </c>
    </row>
    <row r="214" spans="1:10" ht="12.75">
      <c r="A214" s="534"/>
      <c r="B214" s="168" t="s">
        <v>514</v>
      </c>
      <c r="C214" s="496" t="s">
        <v>515</v>
      </c>
      <c r="D214" s="503">
        <v>800000</v>
      </c>
      <c r="E214" s="169">
        <v>0</v>
      </c>
      <c r="F214" s="1014">
        <v>800000</v>
      </c>
      <c r="G214" s="987"/>
      <c r="H214" s="762" t="s">
        <v>973</v>
      </c>
      <c r="I214" s="763" t="s">
        <v>1097</v>
      </c>
      <c r="J214" s="790">
        <v>800000</v>
      </c>
    </row>
    <row r="215" spans="1:10" ht="12.75">
      <c r="A215" s="534"/>
      <c r="B215" s="168" t="s">
        <v>516</v>
      </c>
      <c r="C215" s="496" t="s">
        <v>517</v>
      </c>
      <c r="D215" s="503">
        <v>100000</v>
      </c>
      <c r="E215" s="169">
        <v>0</v>
      </c>
      <c r="F215" s="1014">
        <v>100000</v>
      </c>
      <c r="G215" s="987"/>
      <c r="H215" s="762" t="s">
        <v>973</v>
      </c>
      <c r="I215" s="763" t="s">
        <v>1097</v>
      </c>
      <c r="J215" s="790">
        <v>100000</v>
      </c>
    </row>
    <row r="216" spans="1:10" ht="12.75">
      <c r="A216" s="534"/>
      <c r="B216" s="168" t="s">
        <v>523</v>
      </c>
      <c r="C216" s="496" t="s">
        <v>524</v>
      </c>
      <c r="D216" s="503">
        <v>750000</v>
      </c>
      <c r="E216" s="169">
        <v>0</v>
      </c>
      <c r="F216" s="1014">
        <v>750000</v>
      </c>
      <c r="G216" s="987"/>
      <c r="H216" s="762" t="s">
        <v>973</v>
      </c>
      <c r="I216" s="763" t="s">
        <v>1097</v>
      </c>
      <c r="J216" s="790">
        <v>750000</v>
      </c>
    </row>
    <row r="217" spans="1:10" ht="12.75">
      <c r="A217" s="534"/>
      <c r="B217" s="245" t="s">
        <v>104</v>
      </c>
      <c r="C217" s="254" t="s">
        <v>105</v>
      </c>
      <c r="D217" s="247">
        <v>15529</v>
      </c>
      <c r="E217" s="247">
        <v>0</v>
      </c>
      <c r="F217" s="307">
        <v>15529</v>
      </c>
      <c r="G217" s="987"/>
      <c r="H217" s="758">
        <v>4</v>
      </c>
      <c r="I217" s="246" t="s">
        <v>1025</v>
      </c>
      <c r="J217" s="780">
        <v>15529</v>
      </c>
    </row>
    <row r="218" spans="1:10" ht="26.25" thickBot="1">
      <c r="A218" s="250"/>
      <c r="B218" s="755" t="s">
        <v>110</v>
      </c>
      <c r="C218" s="983" t="s">
        <v>111</v>
      </c>
      <c r="D218" s="757">
        <v>15529</v>
      </c>
      <c r="E218" s="757">
        <v>0</v>
      </c>
      <c r="F218" s="1080">
        <v>15529</v>
      </c>
      <c r="G218" s="988"/>
      <c r="H218" s="1039">
        <v>4</v>
      </c>
      <c r="I218" s="1031" t="s">
        <v>1098</v>
      </c>
      <c r="J218" s="775">
        <v>15529</v>
      </c>
    </row>
    <row r="219" spans="1:10" ht="13.5" thickBot="1">
      <c r="A219" s="691"/>
      <c r="B219" s="974"/>
      <c r="C219" s="691"/>
      <c r="D219" s="691"/>
      <c r="E219" s="136"/>
      <c r="F219" s="208"/>
      <c r="G219" s="302"/>
      <c r="H219" s="302"/>
      <c r="I219" s="302"/>
      <c r="J219" s="1037"/>
    </row>
    <row r="220" spans="1:10" ht="21.75" customHeight="1">
      <c r="A220" s="555" t="s">
        <v>347</v>
      </c>
      <c r="B220" s="560" t="s">
        <v>354</v>
      </c>
      <c r="C220" s="557" t="s">
        <v>355</v>
      </c>
      <c r="D220" s="558">
        <v>83122172.94</v>
      </c>
      <c r="E220" s="558">
        <v>0</v>
      </c>
      <c r="F220" s="550">
        <v>83122172.94</v>
      </c>
      <c r="G220" s="958"/>
      <c r="H220" s="1260" t="s">
        <v>1099</v>
      </c>
      <c r="I220" s="1260"/>
      <c r="J220" s="773">
        <v>83122172.94</v>
      </c>
    </row>
    <row r="221" spans="1:10" ht="24.75" customHeight="1">
      <c r="A221" s="177"/>
      <c r="B221" s="178" t="s">
        <v>793</v>
      </c>
      <c r="C221" s="249" t="s">
        <v>795</v>
      </c>
      <c r="D221" s="290">
        <v>75621337.74</v>
      </c>
      <c r="E221" s="290">
        <v>0</v>
      </c>
      <c r="F221" s="956">
        <v>75621337.74</v>
      </c>
      <c r="G221" s="987"/>
      <c r="H221" s="1267" t="s">
        <v>1099</v>
      </c>
      <c r="I221" s="1267"/>
      <c r="J221" s="776">
        <v>75621337.74</v>
      </c>
    </row>
    <row r="222" spans="1:13" s="189" customFormat="1" ht="14.25" customHeight="1">
      <c r="A222" s="174"/>
      <c r="B222" s="245" t="s">
        <v>384</v>
      </c>
      <c r="C222" s="254" t="s">
        <v>385</v>
      </c>
      <c r="D222" s="247">
        <v>41434907</v>
      </c>
      <c r="E222" s="247">
        <v>0</v>
      </c>
      <c r="F222" s="535">
        <v>41434907</v>
      </c>
      <c r="G222" s="1016"/>
      <c r="H222" s="758" t="s">
        <v>968</v>
      </c>
      <c r="I222" s="246" t="s">
        <v>385</v>
      </c>
      <c r="J222" s="780">
        <v>41434907</v>
      </c>
      <c r="K222" s="1168"/>
      <c r="L222" s="297"/>
      <c r="M222" s="300"/>
    </row>
    <row r="223" spans="1:13" s="189" customFormat="1" ht="12.75">
      <c r="A223" s="174"/>
      <c r="B223" s="168" t="s">
        <v>388</v>
      </c>
      <c r="C223" s="496" t="s">
        <v>389</v>
      </c>
      <c r="D223" s="169">
        <v>18745740</v>
      </c>
      <c r="E223" s="169">
        <v>0</v>
      </c>
      <c r="F223" s="777">
        <v>18745740</v>
      </c>
      <c r="G223" s="1016"/>
      <c r="H223" s="762" t="s">
        <v>969</v>
      </c>
      <c r="I223" s="763" t="s">
        <v>970</v>
      </c>
      <c r="J223" s="790">
        <v>18745740</v>
      </c>
      <c r="K223" s="1168"/>
      <c r="L223" s="297"/>
      <c r="M223" s="300"/>
    </row>
    <row r="224" spans="1:13" s="189" customFormat="1" ht="12.75">
      <c r="A224" s="174"/>
      <c r="B224" s="168" t="s">
        <v>390</v>
      </c>
      <c r="C224" s="496" t="s">
        <v>391</v>
      </c>
      <c r="D224" s="169">
        <v>1148400</v>
      </c>
      <c r="E224" s="169">
        <v>0</v>
      </c>
      <c r="F224" s="777">
        <v>1148400</v>
      </c>
      <c r="G224" s="1016"/>
      <c r="H224" s="762" t="s">
        <v>969</v>
      </c>
      <c r="I224" s="763" t="s">
        <v>970</v>
      </c>
      <c r="J224" s="790">
        <v>1148400</v>
      </c>
      <c r="K224" s="1168"/>
      <c r="L224" s="297"/>
      <c r="M224" s="300"/>
    </row>
    <row r="225" spans="1:13" s="189" customFormat="1" ht="12.75">
      <c r="A225" s="174"/>
      <c r="B225" s="168" t="s">
        <v>394</v>
      </c>
      <c r="C225" s="496" t="s">
        <v>395</v>
      </c>
      <c r="D225" s="169">
        <v>1696205</v>
      </c>
      <c r="E225" s="169">
        <v>0</v>
      </c>
      <c r="F225" s="777">
        <v>1696205</v>
      </c>
      <c r="G225" s="1016"/>
      <c r="H225" s="762" t="s">
        <v>969</v>
      </c>
      <c r="I225" s="763" t="s">
        <v>970</v>
      </c>
      <c r="J225" s="790">
        <v>1696205</v>
      </c>
      <c r="K225" s="1168"/>
      <c r="L225" s="297"/>
      <c r="M225" s="300"/>
    </row>
    <row r="226" spans="1:13" s="189" customFormat="1" ht="12.75">
      <c r="A226" s="174"/>
      <c r="B226" s="168" t="s">
        <v>398</v>
      </c>
      <c r="C226" s="496" t="s">
        <v>399</v>
      </c>
      <c r="D226" s="169">
        <v>900000</v>
      </c>
      <c r="E226" s="169">
        <v>0</v>
      </c>
      <c r="F226" s="777">
        <v>900000</v>
      </c>
      <c r="G226" s="1016"/>
      <c r="H226" s="762" t="s">
        <v>969</v>
      </c>
      <c r="I226" s="763" t="s">
        <v>970</v>
      </c>
      <c r="J226" s="790">
        <v>900000</v>
      </c>
      <c r="K226" s="1168"/>
      <c r="L226" s="297"/>
      <c r="M226" s="300"/>
    </row>
    <row r="227" spans="1:13" s="189" customFormat="1" ht="12.75">
      <c r="A227" s="174"/>
      <c r="B227" s="168" t="s">
        <v>402</v>
      </c>
      <c r="C227" s="496" t="s">
        <v>403</v>
      </c>
      <c r="D227" s="169">
        <v>971762</v>
      </c>
      <c r="E227" s="169"/>
      <c r="F227" s="777">
        <v>971762</v>
      </c>
      <c r="G227" s="1016"/>
      <c r="H227" s="762" t="s">
        <v>969</v>
      </c>
      <c r="I227" s="763" t="s">
        <v>970</v>
      </c>
      <c r="J227" s="790">
        <v>971762</v>
      </c>
      <c r="K227" s="1168"/>
      <c r="L227" s="297"/>
      <c r="M227" s="300"/>
    </row>
    <row r="228" spans="1:13" s="189" customFormat="1" ht="14.25" customHeight="1">
      <c r="A228" s="174"/>
      <c r="B228" s="168" t="s">
        <v>408</v>
      </c>
      <c r="C228" s="496" t="s">
        <v>409</v>
      </c>
      <c r="D228" s="169">
        <v>6485468</v>
      </c>
      <c r="E228" s="169">
        <v>0</v>
      </c>
      <c r="F228" s="777">
        <v>6485468</v>
      </c>
      <c r="G228" s="1016"/>
      <c r="H228" s="762" t="s">
        <v>969</v>
      </c>
      <c r="I228" s="763" t="s">
        <v>970</v>
      </c>
      <c r="J228" s="790">
        <v>6485468</v>
      </c>
      <c r="K228" s="1168"/>
      <c r="L228" s="297"/>
      <c r="M228" s="300"/>
    </row>
    <row r="229" spans="1:13" s="189" customFormat="1" ht="14.25" customHeight="1" thickBot="1">
      <c r="A229" s="1085"/>
      <c r="B229" s="967" t="s">
        <v>410</v>
      </c>
      <c r="C229" s="981" t="s">
        <v>411</v>
      </c>
      <c r="D229" s="969">
        <v>1780261</v>
      </c>
      <c r="E229" s="969"/>
      <c r="F229" s="1075">
        <v>1780261</v>
      </c>
      <c r="G229" s="1113"/>
      <c r="H229" s="1039" t="s">
        <v>969</v>
      </c>
      <c r="I229" s="1031" t="s">
        <v>970</v>
      </c>
      <c r="J229" s="775">
        <v>1780261</v>
      </c>
      <c r="K229" s="1168"/>
      <c r="L229" s="297"/>
      <c r="M229" s="300"/>
    </row>
    <row r="230" spans="1:13" s="189" customFormat="1" ht="12.75">
      <c r="A230" s="1151"/>
      <c r="B230" s="1152" t="s">
        <v>412</v>
      </c>
      <c r="C230" s="1030" t="s">
        <v>413</v>
      </c>
      <c r="D230" s="1153">
        <v>2648949</v>
      </c>
      <c r="E230" s="1153">
        <v>0</v>
      </c>
      <c r="F230" s="1154">
        <v>2648949</v>
      </c>
      <c r="G230" s="1047"/>
      <c r="H230" s="1058" t="s">
        <v>969</v>
      </c>
      <c r="I230" s="1034" t="s">
        <v>970</v>
      </c>
      <c r="J230" s="1059">
        <v>2648949</v>
      </c>
      <c r="K230" s="1166" t="s">
        <v>1366</v>
      </c>
      <c r="L230" s="297"/>
      <c r="M230" s="300"/>
    </row>
    <row r="231" spans="1:10" ht="12.75">
      <c r="A231" s="244"/>
      <c r="B231" s="1033" t="s">
        <v>414</v>
      </c>
      <c r="C231" s="1032" t="s">
        <v>1329</v>
      </c>
      <c r="D231" s="169">
        <v>231300</v>
      </c>
      <c r="E231" s="169">
        <v>0</v>
      </c>
      <c r="F231" s="502">
        <v>231300</v>
      </c>
      <c r="G231" s="987"/>
      <c r="H231" s="762" t="s">
        <v>969</v>
      </c>
      <c r="I231" s="763" t="s">
        <v>970</v>
      </c>
      <c r="J231" s="790">
        <v>231300</v>
      </c>
    </row>
    <row r="232" spans="1:13" s="189" customFormat="1" ht="25.5">
      <c r="A232" s="174"/>
      <c r="B232" s="168" t="s">
        <v>418</v>
      </c>
      <c r="C232" s="496" t="s">
        <v>419</v>
      </c>
      <c r="D232" s="169">
        <v>3445616</v>
      </c>
      <c r="E232" s="169">
        <v>0</v>
      </c>
      <c r="F232" s="1014">
        <v>3445616</v>
      </c>
      <c r="G232" s="1016"/>
      <c r="H232" s="762" t="s">
        <v>971</v>
      </c>
      <c r="I232" s="763" t="s">
        <v>972</v>
      </c>
      <c r="J232" s="790">
        <v>3445616</v>
      </c>
      <c r="K232" s="1168"/>
      <c r="L232" s="297"/>
      <c r="M232" s="300"/>
    </row>
    <row r="233" spans="1:13" s="189" customFormat="1" ht="25.5">
      <c r="A233" s="174"/>
      <c r="B233" s="168" t="s">
        <v>420</v>
      </c>
      <c r="C233" s="496" t="s">
        <v>421</v>
      </c>
      <c r="D233" s="169">
        <v>164937</v>
      </c>
      <c r="E233" s="169">
        <v>0</v>
      </c>
      <c r="F233" s="1014">
        <v>164937</v>
      </c>
      <c r="G233" s="1016"/>
      <c r="H233" s="762" t="s">
        <v>971</v>
      </c>
      <c r="I233" s="763" t="s">
        <v>972</v>
      </c>
      <c r="J233" s="790">
        <v>164937</v>
      </c>
      <c r="K233" s="1168"/>
      <c r="L233" s="297"/>
      <c r="M233" s="300"/>
    </row>
    <row r="234" spans="1:13" s="189" customFormat="1" ht="25.5">
      <c r="A234" s="174"/>
      <c r="B234" s="168" t="s">
        <v>424</v>
      </c>
      <c r="C234" s="496" t="s">
        <v>425</v>
      </c>
      <c r="D234" s="169">
        <v>1731838</v>
      </c>
      <c r="E234" s="169">
        <v>0</v>
      </c>
      <c r="F234" s="1014">
        <v>1731838</v>
      </c>
      <c r="G234" s="1016"/>
      <c r="H234" s="762" t="s">
        <v>971</v>
      </c>
      <c r="I234" s="763" t="s">
        <v>972</v>
      </c>
      <c r="J234" s="790">
        <v>1731838</v>
      </c>
      <c r="K234" s="1168"/>
      <c r="L234" s="297"/>
      <c r="M234" s="300"/>
    </row>
    <row r="235" spans="1:10" ht="25.5">
      <c r="A235" s="174"/>
      <c r="B235" s="168" t="s">
        <v>426</v>
      </c>
      <c r="C235" s="496" t="s">
        <v>427</v>
      </c>
      <c r="D235" s="169">
        <v>494810</v>
      </c>
      <c r="E235" s="169">
        <v>0</v>
      </c>
      <c r="F235" s="1014">
        <v>494810</v>
      </c>
      <c r="G235" s="987"/>
      <c r="H235" s="762" t="s">
        <v>971</v>
      </c>
      <c r="I235" s="763" t="s">
        <v>972</v>
      </c>
      <c r="J235" s="790">
        <v>494810</v>
      </c>
    </row>
    <row r="236" spans="1:10" ht="12.75">
      <c r="A236" s="174"/>
      <c r="B236" s="168" t="s">
        <v>428</v>
      </c>
      <c r="C236" s="496" t="s">
        <v>429</v>
      </c>
      <c r="D236" s="169">
        <v>989621</v>
      </c>
      <c r="E236" s="169">
        <v>0</v>
      </c>
      <c r="F236" s="1014">
        <v>989621</v>
      </c>
      <c r="G236" s="987"/>
      <c r="H236" s="762" t="s">
        <v>971</v>
      </c>
      <c r="I236" s="763" t="s">
        <v>972</v>
      </c>
      <c r="J236" s="790">
        <v>989621</v>
      </c>
    </row>
    <row r="237" spans="1:10" ht="13.5" customHeight="1">
      <c r="A237" s="174"/>
      <c r="B237" s="245" t="s">
        <v>430</v>
      </c>
      <c r="C237" s="254" t="s">
        <v>431</v>
      </c>
      <c r="D237" s="247">
        <v>14219748</v>
      </c>
      <c r="E237" s="247">
        <v>0</v>
      </c>
      <c r="F237" s="267">
        <v>14219748</v>
      </c>
      <c r="G237" s="987"/>
      <c r="H237" s="758" t="s">
        <v>973</v>
      </c>
      <c r="I237" s="246" t="s">
        <v>974</v>
      </c>
      <c r="J237" s="780">
        <v>28290585.74</v>
      </c>
    </row>
    <row r="238" spans="1:10" ht="12.75">
      <c r="A238" s="174"/>
      <c r="B238" s="168" t="s">
        <v>433</v>
      </c>
      <c r="C238" s="496" t="s">
        <v>434</v>
      </c>
      <c r="D238" s="169">
        <v>1000000</v>
      </c>
      <c r="E238" s="169"/>
      <c r="F238" s="1014">
        <v>1000000</v>
      </c>
      <c r="G238" s="987"/>
      <c r="H238" s="762" t="s">
        <v>973</v>
      </c>
      <c r="I238" s="763" t="s">
        <v>1097</v>
      </c>
      <c r="J238" s="790">
        <v>1000000</v>
      </c>
    </row>
    <row r="239" spans="1:10" ht="12.75">
      <c r="A239" s="174"/>
      <c r="B239" s="168" t="s">
        <v>442</v>
      </c>
      <c r="C239" s="496" t="s">
        <v>443</v>
      </c>
      <c r="D239" s="169">
        <v>700000</v>
      </c>
      <c r="E239" s="169"/>
      <c r="F239" s="1014">
        <v>700000</v>
      </c>
      <c r="G239" s="987"/>
      <c r="H239" s="762" t="s">
        <v>973</v>
      </c>
      <c r="I239" s="763" t="s">
        <v>1097</v>
      </c>
      <c r="J239" s="790">
        <v>700000</v>
      </c>
    </row>
    <row r="240" spans="1:10" ht="12.75">
      <c r="A240" s="174"/>
      <c r="B240" s="168" t="s">
        <v>448</v>
      </c>
      <c r="C240" s="496" t="s">
        <v>449</v>
      </c>
      <c r="D240" s="169">
        <v>1360000</v>
      </c>
      <c r="E240" s="169">
        <v>0</v>
      </c>
      <c r="F240" s="1014">
        <v>1360000</v>
      </c>
      <c r="G240" s="987"/>
      <c r="H240" s="762" t="s">
        <v>973</v>
      </c>
      <c r="I240" s="763" t="s">
        <v>1097</v>
      </c>
      <c r="J240" s="790">
        <v>1360000</v>
      </c>
    </row>
    <row r="241" spans="1:10" ht="12.75">
      <c r="A241" s="174"/>
      <c r="B241" s="168" t="s">
        <v>456</v>
      </c>
      <c r="C241" s="496" t="s">
        <v>457</v>
      </c>
      <c r="D241" s="169">
        <v>1000000</v>
      </c>
      <c r="E241" s="169">
        <v>0</v>
      </c>
      <c r="F241" s="1014">
        <v>1000000</v>
      </c>
      <c r="G241" s="987"/>
      <c r="H241" s="762" t="s">
        <v>973</v>
      </c>
      <c r="I241" s="763" t="s">
        <v>1097</v>
      </c>
      <c r="J241" s="790">
        <v>1000000</v>
      </c>
    </row>
    <row r="242" spans="1:10" ht="12.75">
      <c r="A242" s="174"/>
      <c r="B242" s="168" t="s">
        <v>458</v>
      </c>
      <c r="C242" s="496" t="s">
        <v>459</v>
      </c>
      <c r="D242" s="169">
        <v>4000000</v>
      </c>
      <c r="E242" s="169">
        <v>0</v>
      </c>
      <c r="F242" s="1014">
        <v>4000000</v>
      </c>
      <c r="G242" s="987"/>
      <c r="H242" s="762" t="s">
        <v>973</v>
      </c>
      <c r="I242" s="763" t="s">
        <v>1097</v>
      </c>
      <c r="J242" s="790">
        <v>4000000</v>
      </c>
    </row>
    <row r="243" spans="1:10" ht="12.75">
      <c r="A243" s="174"/>
      <c r="B243" s="168" t="s">
        <v>466</v>
      </c>
      <c r="C243" s="496" t="s">
        <v>467</v>
      </c>
      <c r="D243" s="169">
        <v>100000</v>
      </c>
      <c r="E243" s="169">
        <v>0</v>
      </c>
      <c r="F243" s="1014">
        <v>100000</v>
      </c>
      <c r="G243" s="987"/>
      <c r="H243" s="762" t="s">
        <v>973</v>
      </c>
      <c r="I243" s="763" t="s">
        <v>1097</v>
      </c>
      <c r="J243" s="790">
        <v>100000</v>
      </c>
    </row>
    <row r="244" spans="1:10" ht="12.75">
      <c r="A244" s="174"/>
      <c r="B244" s="168" t="s">
        <v>468</v>
      </c>
      <c r="C244" s="496" t="s">
        <v>469</v>
      </c>
      <c r="D244" s="502">
        <v>200000</v>
      </c>
      <c r="E244" s="169">
        <v>0</v>
      </c>
      <c r="F244" s="1014">
        <v>200000</v>
      </c>
      <c r="G244" s="987"/>
      <c r="H244" s="762" t="s">
        <v>973</v>
      </c>
      <c r="I244" s="763" t="s">
        <v>1097</v>
      </c>
      <c r="J244" s="790">
        <v>200000</v>
      </c>
    </row>
    <row r="245" spans="1:10" ht="12.75">
      <c r="A245" s="174"/>
      <c r="B245" s="168" t="s">
        <v>472</v>
      </c>
      <c r="C245" s="496" t="s">
        <v>473</v>
      </c>
      <c r="D245" s="169">
        <v>1859748</v>
      </c>
      <c r="E245" s="169">
        <v>0</v>
      </c>
      <c r="F245" s="1014">
        <v>1859748</v>
      </c>
      <c r="G245" s="987"/>
      <c r="H245" s="762" t="s">
        <v>973</v>
      </c>
      <c r="I245" s="763" t="s">
        <v>1097</v>
      </c>
      <c r="J245" s="790">
        <v>1859748</v>
      </c>
    </row>
    <row r="246" spans="1:10" ht="12.75">
      <c r="A246" s="174"/>
      <c r="B246" s="168" t="s">
        <v>484</v>
      </c>
      <c r="C246" s="496" t="s">
        <v>485</v>
      </c>
      <c r="D246" s="169">
        <v>2000000</v>
      </c>
      <c r="E246" s="169">
        <v>0</v>
      </c>
      <c r="F246" s="1014">
        <v>2000000</v>
      </c>
      <c r="G246" s="987"/>
      <c r="H246" s="762" t="s">
        <v>973</v>
      </c>
      <c r="I246" s="763" t="s">
        <v>1097</v>
      </c>
      <c r="J246" s="790">
        <v>2000000</v>
      </c>
    </row>
    <row r="247" spans="1:10" ht="12.75">
      <c r="A247" s="174"/>
      <c r="B247" s="168" t="s">
        <v>488</v>
      </c>
      <c r="C247" s="496" t="s">
        <v>489</v>
      </c>
      <c r="D247" s="169">
        <v>800000</v>
      </c>
      <c r="E247" s="169">
        <v>0</v>
      </c>
      <c r="F247" s="1014">
        <v>800000</v>
      </c>
      <c r="G247" s="987"/>
      <c r="H247" s="762" t="s">
        <v>973</v>
      </c>
      <c r="I247" s="763" t="s">
        <v>1097</v>
      </c>
      <c r="J247" s="790">
        <v>800000</v>
      </c>
    </row>
    <row r="248" spans="1:10" ht="12.75">
      <c r="A248" s="174"/>
      <c r="B248" s="168" t="s">
        <v>492</v>
      </c>
      <c r="C248" s="496" t="s">
        <v>493</v>
      </c>
      <c r="D248" s="169">
        <v>150000</v>
      </c>
      <c r="E248" s="169">
        <v>0</v>
      </c>
      <c r="F248" s="1014">
        <v>150000</v>
      </c>
      <c r="G248" s="987"/>
      <c r="H248" s="762" t="s">
        <v>973</v>
      </c>
      <c r="I248" s="763" t="s">
        <v>1097</v>
      </c>
      <c r="J248" s="790">
        <v>150000</v>
      </c>
    </row>
    <row r="249" spans="1:10" ht="12.75">
      <c r="A249" s="174"/>
      <c r="B249" s="197" t="s">
        <v>1100</v>
      </c>
      <c r="C249" s="586" t="s">
        <v>1100</v>
      </c>
      <c r="D249" s="169"/>
      <c r="E249" s="169"/>
      <c r="F249" s="1004" t="s">
        <v>1029</v>
      </c>
      <c r="G249" s="987"/>
      <c r="H249" s="1086" t="s">
        <v>980</v>
      </c>
      <c r="I249" s="764" t="s">
        <v>310</v>
      </c>
      <c r="J249" s="1082">
        <v>50000</v>
      </c>
    </row>
    <row r="250" spans="1:10" ht="12.75">
      <c r="A250" s="174"/>
      <c r="B250" s="197" t="s">
        <v>1100</v>
      </c>
      <c r="C250" s="586" t="s">
        <v>1100</v>
      </c>
      <c r="D250" s="169"/>
      <c r="E250" s="169"/>
      <c r="F250" s="1004" t="s">
        <v>1029</v>
      </c>
      <c r="G250" s="987"/>
      <c r="H250" s="1087" t="s">
        <v>981</v>
      </c>
      <c r="I250" s="768" t="s">
        <v>495</v>
      </c>
      <c r="J250" s="1036">
        <v>50000</v>
      </c>
    </row>
    <row r="251" spans="1:10" ht="12.75">
      <c r="A251" s="174"/>
      <c r="B251" s="168" t="s">
        <v>496</v>
      </c>
      <c r="C251" s="496" t="s">
        <v>497</v>
      </c>
      <c r="D251" s="169">
        <v>50000</v>
      </c>
      <c r="E251" s="169">
        <v>0</v>
      </c>
      <c r="F251" s="1014">
        <v>50000</v>
      </c>
      <c r="G251" s="987"/>
      <c r="H251" s="1088" t="s">
        <v>981</v>
      </c>
      <c r="I251" s="655" t="s">
        <v>982</v>
      </c>
      <c r="J251" s="1083">
        <v>50000</v>
      </c>
    </row>
    <row r="252" spans="1:10" ht="18.75" customHeight="1">
      <c r="A252" s="174"/>
      <c r="B252" s="168" t="s">
        <v>500</v>
      </c>
      <c r="C252" s="496" t="s">
        <v>501</v>
      </c>
      <c r="D252" s="169">
        <v>1000000</v>
      </c>
      <c r="E252" s="169">
        <v>0</v>
      </c>
      <c r="F252" s="1014">
        <v>1000000</v>
      </c>
      <c r="G252" s="987"/>
      <c r="H252" s="762" t="s">
        <v>973</v>
      </c>
      <c r="I252" s="763" t="s">
        <v>1097</v>
      </c>
      <c r="J252" s="790">
        <v>1000000</v>
      </c>
    </row>
    <row r="253" spans="1:10" ht="12.75">
      <c r="A253" s="174"/>
      <c r="B253" s="245" t="s">
        <v>506</v>
      </c>
      <c r="C253" s="254" t="s">
        <v>507</v>
      </c>
      <c r="D253" s="247">
        <v>14120837.74</v>
      </c>
      <c r="E253" s="247">
        <v>0</v>
      </c>
      <c r="F253" s="267">
        <v>14120837.74</v>
      </c>
      <c r="G253" s="987"/>
      <c r="J253" s="790" t="s">
        <v>1029</v>
      </c>
    </row>
    <row r="254" spans="1:10" ht="12.75">
      <c r="A254" s="174"/>
      <c r="B254" s="168" t="s">
        <v>510</v>
      </c>
      <c r="C254" s="496" t="s">
        <v>511</v>
      </c>
      <c r="D254" s="169">
        <v>1800000</v>
      </c>
      <c r="E254" s="169">
        <v>0</v>
      </c>
      <c r="F254" s="1014">
        <v>1800000</v>
      </c>
      <c r="G254" s="987"/>
      <c r="H254" s="762" t="s">
        <v>973</v>
      </c>
      <c r="I254" s="763" t="s">
        <v>1097</v>
      </c>
      <c r="J254" s="790">
        <v>1800000</v>
      </c>
    </row>
    <row r="255" spans="1:10" ht="12.75">
      <c r="A255" s="174"/>
      <c r="B255" s="168" t="s">
        <v>514</v>
      </c>
      <c r="C255" s="496" t="s">
        <v>515</v>
      </c>
      <c r="D255" s="169">
        <v>1650837.74</v>
      </c>
      <c r="E255" s="169">
        <v>0</v>
      </c>
      <c r="F255" s="1014">
        <v>1650837.74</v>
      </c>
      <c r="G255" s="987"/>
      <c r="H255" s="762" t="s">
        <v>973</v>
      </c>
      <c r="I255" s="763" t="s">
        <v>1097</v>
      </c>
      <c r="J255" s="790">
        <v>1650837.74</v>
      </c>
    </row>
    <row r="256" spans="1:10" ht="12.75">
      <c r="A256" s="174"/>
      <c r="B256" s="168" t="s">
        <v>516</v>
      </c>
      <c r="C256" s="496" t="s">
        <v>517</v>
      </c>
      <c r="D256" s="169">
        <v>2100000</v>
      </c>
      <c r="E256" s="169">
        <v>0</v>
      </c>
      <c r="F256" s="1014">
        <v>2100000</v>
      </c>
      <c r="G256" s="987"/>
      <c r="H256" s="762" t="s">
        <v>973</v>
      </c>
      <c r="I256" s="763" t="s">
        <v>1097</v>
      </c>
      <c r="J256" s="790">
        <v>2100000</v>
      </c>
    </row>
    <row r="257" spans="1:10" ht="12.75">
      <c r="A257" s="174"/>
      <c r="B257" s="168" t="s">
        <v>521</v>
      </c>
      <c r="C257" s="496" t="s">
        <v>522</v>
      </c>
      <c r="D257" s="169">
        <v>1500000</v>
      </c>
      <c r="E257" s="169">
        <v>0</v>
      </c>
      <c r="F257" s="1014">
        <v>1500000</v>
      </c>
      <c r="G257" s="987"/>
      <c r="H257" s="762" t="s">
        <v>973</v>
      </c>
      <c r="I257" s="763" t="s">
        <v>1097</v>
      </c>
      <c r="J257" s="790">
        <v>1500000</v>
      </c>
    </row>
    <row r="258" spans="1:10" ht="12.75">
      <c r="A258" s="174"/>
      <c r="B258" s="168" t="s">
        <v>523</v>
      </c>
      <c r="C258" s="496" t="s">
        <v>524</v>
      </c>
      <c r="D258" s="169">
        <v>1000000</v>
      </c>
      <c r="E258" s="169">
        <v>0</v>
      </c>
      <c r="F258" s="1014">
        <v>1000000</v>
      </c>
      <c r="G258" s="987"/>
      <c r="H258" s="762" t="s">
        <v>973</v>
      </c>
      <c r="I258" s="763" t="s">
        <v>1097</v>
      </c>
      <c r="J258" s="790">
        <v>1000000</v>
      </c>
    </row>
    <row r="259" spans="1:10" ht="12.75">
      <c r="A259" s="174"/>
      <c r="B259" s="168" t="s">
        <v>525</v>
      </c>
      <c r="C259" s="496" t="s">
        <v>526</v>
      </c>
      <c r="D259" s="169">
        <v>350000</v>
      </c>
      <c r="E259" s="169">
        <v>0</v>
      </c>
      <c r="F259" s="1014">
        <v>350000</v>
      </c>
      <c r="G259" s="987"/>
      <c r="H259" s="762" t="s">
        <v>973</v>
      </c>
      <c r="I259" s="763" t="s">
        <v>1097</v>
      </c>
      <c r="J259" s="790">
        <v>350000</v>
      </c>
    </row>
    <row r="260" spans="1:10" ht="25.5">
      <c r="A260" s="174" t="s">
        <v>1356</v>
      </c>
      <c r="B260" s="168" t="s">
        <v>527</v>
      </c>
      <c r="C260" s="496" t="s">
        <v>528</v>
      </c>
      <c r="D260" s="169">
        <v>200000</v>
      </c>
      <c r="E260" s="169">
        <v>0</v>
      </c>
      <c r="F260" s="1014">
        <v>200000</v>
      </c>
      <c r="G260" s="987"/>
      <c r="H260" s="762" t="s">
        <v>973</v>
      </c>
      <c r="I260" s="763" t="s">
        <v>1097</v>
      </c>
      <c r="J260" s="790">
        <v>200000</v>
      </c>
    </row>
    <row r="261" spans="1:10" ht="12.75">
      <c r="A261" s="1089" t="s">
        <v>1357</v>
      </c>
      <c r="B261" s="168" t="s">
        <v>531</v>
      </c>
      <c r="C261" s="496" t="s">
        <v>532</v>
      </c>
      <c r="D261" s="169">
        <v>3200000</v>
      </c>
      <c r="E261" s="169">
        <v>0</v>
      </c>
      <c r="F261" s="1014">
        <v>3200000</v>
      </c>
      <c r="G261" s="987"/>
      <c r="H261" s="762" t="s">
        <v>973</v>
      </c>
      <c r="I261" s="763" t="s">
        <v>1097</v>
      </c>
      <c r="J261" s="790">
        <v>3200000</v>
      </c>
    </row>
    <row r="262" spans="1:10" ht="12.75">
      <c r="A262" s="174"/>
      <c r="B262" s="168" t="s">
        <v>533</v>
      </c>
      <c r="C262" s="496" t="s">
        <v>534</v>
      </c>
      <c r="D262" s="169">
        <v>100000</v>
      </c>
      <c r="E262" s="169">
        <v>0</v>
      </c>
      <c r="F262" s="1014">
        <v>100000</v>
      </c>
      <c r="G262" s="987"/>
      <c r="H262" s="762" t="s">
        <v>973</v>
      </c>
      <c r="I262" s="763" t="s">
        <v>1097</v>
      </c>
      <c r="J262" s="790">
        <v>100000</v>
      </c>
    </row>
    <row r="263" spans="1:10" ht="12.75">
      <c r="A263" s="174"/>
      <c r="B263" s="168" t="s">
        <v>2</v>
      </c>
      <c r="C263" s="496" t="s">
        <v>3</v>
      </c>
      <c r="D263" s="169">
        <v>500000</v>
      </c>
      <c r="E263" s="169">
        <v>0</v>
      </c>
      <c r="F263" s="1014">
        <v>500000</v>
      </c>
      <c r="G263" s="987"/>
      <c r="H263" s="762" t="s">
        <v>973</v>
      </c>
      <c r="I263" s="763" t="s">
        <v>1097</v>
      </c>
      <c r="J263" s="790">
        <v>500000</v>
      </c>
    </row>
    <row r="264" spans="1:10" ht="12.75">
      <c r="A264" s="174"/>
      <c r="B264" s="168" t="s">
        <v>4</v>
      </c>
      <c r="C264" s="496" t="s">
        <v>5</v>
      </c>
      <c r="D264" s="169">
        <v>520000</v>
      </c>
      <c r="E264" s="169">
        <v>0</v>
      </c>
      <c r="F264" s="1014">
        <v>520000</v>
      </c>
      <c r="G264" s="987"/>
      <c r="H264" s="762" t="s">
        <v>973</v>
      </c>
      <c r="I264" s="763" t="s">
        <v>1097</v>
      </c>
      <c r="J264" s="790">
        <v>520000</v>
      </c>
    </row>
    <row r="265" spans="1:10" ht="12.75">
      <c r="A265" s="174"/>
      <c r="B265" s="168" t="s">
        <v>8</v>
      </c>
      <c r="C265" s="496" t="s">
        <v>9</v>
      </c>
      <c r="D265" s="169">
        <v>100000</v>
      </c>
      <c r="E265" s="169">
        <v>0</v>
      </c>
      <c r="F265" s="1014">
        <v>100000</v>
      </c>
      <c r="G265" s="987"/>
      <c r="H265" s="762" t="s">
        <v>973</v>
      </c>
      <c r="I265" s="763" t="s">
        <v>1097</v>
      </c>
      <c r="J265" s="790">
        <v>100000</v>
      </c>
    </row>
    <row r="266" spans="1:10" ht="12.75">
      <c r="A266" s="174"/>
      <c r="B266" s="168" t="s">
        <v>12</v>
      </c>
      <c r="C266" s="496" t="s">
        <v>13</v>
      </c>
      <c r="D266" s="169">
        <v>300000</v>
      </c>
      <c r="E266" s="169">
        <v>0</v>
      </c>
      <c r="F266" s="1014">
        <v>300000</v>
      </c>
      <c r="G266" s="987"/>
      <c r="H266" s="762" t="s">
        <v>973</v>
      </c>
      <c r="I266" s="763" t="s">
        <v>1097</v>
      </c>
      <c r="J266" s="790">
        <v>300000</v>
      </c>
    </row>
    <row r="267" spans="1:10" ht="15.75" customHeight="1">
      <c r="A267" s="174"/>
      <c r="B267" s="168" t="s">
        <v>14</v>
      </c>
      <c r="C267" s="587" t="s">
        <v>15</v>
      </c>
      <c r="D267" s="169">
        <v>100000</v>
      </c>
      <c r="E267" s="169">
        <v>0</v>
      </c>
      <c r="F267" s="1014">
        <v>100000</v>
      </c>
      <c r="G267" s="987"/>
      <c r="H267" s="762" t="s">
        <v>973</v>
      </c>
      <c r="I267" s="763" t="s">
        <v>1097</v>
      </c>
      <c r="J267" s="790">
        <v>100000</v>
      </c>
    </row>
    <row r="268" spans="1:10" ht="15.75" customHeight="1">
      <c r="A268" s="174"/>
      <c r="B268" s="168" t="s">
        <v>16</v>
      </c>
      <c r="C268" s="587" t="s">
        <v>17</v>
      </c>
      <c r="D268" s="169">
        <v>700000</v>
      </c>
      <c r="E268" s="169">
        <v>0</v>
      </c>
      <c r="F268" s="1014">
        <v>700000</v>
      </c>
      <c r="G268" s="987"/>
      <c r="H268" s="762" t="s">
        <v>973</v>
      </c>
      <c r="I268" s="763" t="s">
        <v>1097</v>
      </c>
      <c r="J268" s="790">
        <v>700000</v>
      </c>
    </row>
    <row r="269" spans="1:10" ht="12.75">
      <c r="A269" s="268"/>
      <c r="B269" s="1084" t="s">
        <v>38</v>
      </c>
      <c r="C269" s="1084" t="s">
        <v>39</v>
      </c>
      <c r="D269" s="247">
        <v>4700000</v>
      </c>
      <c r="E269" s="247">
        <v>0</v>
      </c>
      <c r="F269" s="307">
        <v>4700000</v>
      </c>
      <c r="G269" s="987"/>
      <c r="H269" s="758" t="s">
        <v>997</v>
      </c>
      <c r="I269" s="246" t="s">
        <v>998</v>
      </c>
      <c r="J269" s="780">
        <v>4700000</v>
      </c>
    </row>
    <row r="270" spans="1:10" ht="17.25" customHeight="1">
      <c r="A270" s="268"/>
      <c r="B270" s="587" t="s">
        <v>61</v>
      </c>
      <c r="C270" s="587" t="s">
        <v>1040</v>
      </c>
      <c r="D270" s="169">
        <v>1700000</v>
      </c>
      <c r="E270" s="169">
        <v>0</v>
      </c>
      <c r="F270" s="1014">
        <v>1700000</v>
      </c>
      <c r="G270" s="987"/>
      <c r="H270" s="762" t="s">
        <v>999</v>
      </c>
      <c r="I270" s="763" t="s">
        <v>1000</v>
      </c>
      <c r="J270" s="790">
        <v>1700000</v>
      </c>
    </row>
    <row r="271" spans="1:10" ht="17.25" customHeight="1">
      <c r="A271" s="268"/>
      <c r="B271" s="587" t="s">
        <v>63</v>
      </c>
      <c r="C271" s="587" t="s">
        <v>64</v>
      </c>
      <c r="D271" s="169">
        <v>3000000</v>
      </c>
      <c r="E271" s="169">
        <v>0</v>
      </c>
      <c r="F271" s="1014">
        <v>3000000</v>
      </c>
      <c r="G271" s="987"/>
      <c r="H271" s="762" t="s">
        <v>999</v>
      </c>
      <c r="I271" s="763" t="s">
        <v>1000</v>
      </c>
      <c r="J271" s="790">
        <v>3000000</v>
      </c>
    </row>
    <row r="272" spans="1:10" ht="12.75">
      <c r="A272" s="534"/>
      <c r="B272" s="245" t="s">
        <v>104</v>
      </c>
      <c r="C272" s="254" t="s">
        <v>105</v>
      </c>
      <c r="D272" s="247">
        <v>1145845</v>
      </c>
      <c r="E272" s="247">
        <v>0</v>
      </c>
      <c r="F272" s="307">
        <v>1145845</v>
      </c>
      <c r="G272" s="987"/>
      <c r="H272" s="758">
        <v>4</v>
      </c>
      <c r="I272" s="246" t="s">
        <v>1025</v>
      </c>
      <c r="J272" s="780">
        <v>1145845</v>
      </c>
    </row>
    <row r="273" spans="1:10" ht="26.25" thickBot="1">
      <c r="A273" s="250"/>
      <c r="B273" s="755" t="s">
        <v>110</v>
      </c>
      <c r="C273" s="983" t="s">
        <v>111</v>
      </c>
      <c r="D273" s="757">
        <v>1145845</v>
      </c>
      <c r="E273" s="757">
        <v>0</v>
      </c>
      <c r="F273" s="1080">
        <v>1145845</v>
      </c>
      <c r="G273" s="988"/>
      <c r="H273" s="1039">
        <v>4</v>
      </c>
      <c r="I273" s="1031" t="s">
        <v>1098</v>
      </c>
      <c r="J273" s="775">
        <v>1145845</v>
      </c>
    </row>
    <row r="274" spans="1:10" ht="25.5" customHeight="1" thickBot="1">
      <c r="A274" s="691"/>
      <c r="B274" s="976"/>
      <c r="C274" s="761"/>
      <c r="D274" s="886"/>
      <c r="E274" s="886"/>
      <c r="F274" s="972"/>
      <c r="G274" s="302"/>
      <c r="H274" s="302"/>
      <c r="I274" s="302"/>
      <c r="J274" s="1037"/>
    </row>
    <row r="275" spans="1:11" ht="21.75" customHeight="1">
      <c r="A275" s="555" t="s">
        <v>347</v>
      </c>
      <c r="B275" s="560" t="s">
        <v>796</v>
      </c>
      <c r="C275" s="557" t="s">
        <v>794</v>
      </c>
      <c r="D275" s="558">
        <v>7500835.2</v>
      </c>
      <c r="E275" s="558">
        <v>0</v>
      </c>
      <c r="F275" s="551">
        <v>7500835.2</v>
      </c>
      <c r="G275" s="958"/>
      <c r="H275" s="1260" t="s">
        <v>1099</v>
      </c>
      <c r="I275" s="1260"/>
      <c r="J275" s="773">
        <v>7500835.2</v>
      </c>
      <c r="K275" s="1166" t="s">
        <v>1367</v>
      </c>
    </row>
    <row r="276" spans="1:13" s="189" customFormat="1" ht="18" customHeight="1">
      <c r="A276" s="174"/>
      <c r="B276" s="245" t="s">
        <v>384</v>
      </c>
      <c r="C276" s="254" t="s">
        <v>385</v>
      </c>
      <c r="D276" s="247">
        <v>4626209</v>
      </c>
      <c r="E276" s="247">
        <v>0</v>
      </c>
      <c r="F276" s="307">
        <v>4626209</v>
      </c>
      <c r="G276" s="1016"/>
      <c r="H276" s="758" t="s">
        <v>968</v>
      </c>
      <c r="I276" s="246" t="s">
        <v>385</v>
      </c>
      <c r="J276" s="780">
        <v>4626209</v>
      </c>
      <c r="K276" s="1168"/>
      <c r="L276" s="297"/>
      <c r="M276" s="300"/>
    </row>
    <row r="277" spans="1:13" s="189" customFormat="1" ht="18" customHeight="1">
      <c r="A277" s="174"/>
      <c r="B277" s="168" t="s">
        <v>388</v>
      </c>
      <c r="C277" s="496" t="s">
        <v>389</v>
      </c>
      <c r="D277" s="169">
        <v>2095640</v>
      </c>
      <c r="E277" s="169">
        <v>0</v>
      </c>
      <c r="F277" s="1014">
        <v>2095640</v>
      </c>
      <c r="G277" s="1016"/>
      <c r="H277" s="762" t="s">
        <v>969</v>
      </c>
      <c r="I277" s="763" t="s">
        <v>970</v>
      </c>
      <c r="J277" s="790">
        <v>2095640</v>
      </c>
      <c r="K277" s="1168"/>
      <c r="L277" s="297"/>
      <c r="M277" s="300"/>
    </row>
    <row r="278" spans="1:13" s="189" customFormat="1" ht="12.75">
      <c r="A278" s="174"/>
      <c r="B278" s="168" t="s">
        <v>390</v>
      </c>
      <c r="C278" s="496" t="s">
        <v>391</v>
      </c>
      <c r="D278" s="169">
        <v>127600</v>
      </c>
      <c r="E278" s="169">
        <v>0</v>
      </c>
      <c r="F278" s="1014">
        <v>127600</v>
      </c>
      <c r="G278" s="1016"/>
      <c r="H278" s="762" t="s">
        <v>969</v>
      </c>
      <c r="I278" s="763" t="s">
        <v>970</v>
      </c>
      <c r="J278" s="790">
        <v>127600</v>
      </c>
      <c r="K278" s="1168"/>
      <c r="L278" s="297"/>
      <c r="M278" s="300"/>
    </row>
    <row r="279" spans="1:13" s="189" customFormat="1" ht="12.75">
      <c r="A279" s="174"/>
      <c r="B279" s="168" t="s">
        <v>394</v>
      </c>
      <c r="C279" s="496" t="s">
        <v>395</v>
      </c>
      <c r="D279" s="169">
        <v>188018</v>
      </c>
      <c r="E279" s="169">
        <v>0</v>
      </c>
      <c r="F279" s="1014">
        <v>188018</v>
      </c>
      <c r="G279" s="1016"/>
      <c r="H279" s="762" t="s">
        <v>969</v>
      </c>
      <c r="I279" s="763" t="s">
        <v>970</v>
      </c>
      <c r="J279" s="790">
        <v>188018</v>
      </c>
      <c r="K279" s="1168"/>
      <c r="L279" s="297"/>
      <c r="M279" s="300"/>
    </row>
    <row r="280" spans="1:13" s="189" customFormat="1" ht="12.75">
      <c r="A280" s="174"/>
      <c r="B280" s="168" t="s">
        <v>398</v>
      </c>
      <c r="C280" s="496" t="s">
        <v>399</v>
      </c>
      <c r="D280" s="169">
        <v>100000</v>
      </c>
      <c r="E280" s="169">
        <v>0</v>
      </c>
      <c r="F280" s="1014">
        <v>100000</v>
      </c>
      <c r="G280" s="1016"/>
      <c r="H280" s="762" t="s">
        <v>969</v>
      </c>
      <c r="I280" s="763" t="s">
        <v>970</v>
      </c>
      <c r="J280" s="790">
        <v>100000</v>
      </c>
      <c r="K280" s="1168"/>
      <c r="L280" s="297"/>
      <c r="M280" s="300"/>
    </row>
    <row r="281" spans="1:13" s="189" customFormat="1" ht="12.75">
      <c r="A281" s="174"/>
      <c r="B281" s="168" t="s">
        <v>402</v>
      </c>
      <c r="C281" s="496" t="s">
        <v>403</v>
      </c>
      <c r="D281" s="169">
        <v>107974</v>
      </c>
      <c r="E281" s="169"/>
      <c r="F281" s="1014">
        <v>107974</v>
      </c>
      <c r="G281" s="1016"/>
      <c r="H281" s="762" t="s">
        <v>969</v>
      </c>
      <c r="I281" s="763" t="s">
        <v>970</v>
      </c>
      <c r="J281" s="790">
        <v>107974</v>
      </c>
      <c r="K281" s="1168"/>
      <c r="L281" s="297"/>
      <c r="M281" s="300"/>
    </row>
    <row r="282" spans="1:13" s="189" customFormat="1" ht="12.75">
      <c r="A282" s="174"/>
      <c r="B282" s="168" t="s">
        <v>408</v>
      </c>
      <c r="C282" s="496" t="s">
        <v>409</v>
      </c>
      <c r="D282" s="169">
        <v>729496</v>
      </c>
      <c r="E282" s="169">
        <v>0</v>
      </c>
      <c r="F282" s="1014">
        <v>729496</v>
      </c>
      <c r="G282" s="1016"/>
      <c r="H282" s="762" t="s">
        <v>969</v>
      </c>
      <c r="I282" s="763" t="s">
        <v>970</v>
      </c>
      <c r="J282" s="790">
        <v>729496</v>
      </c>
      <c r="K282" s="1168"/>
      <c r="L282" s="297"/>
      <c r="M282" s="300"/>
    </row>
    <row r="283" spans="1:13" s="189" customFormat="1" ht="12.75">
      <c r="A283" s="174"/>
      <c r="B283" s="168" t="s">
        <v>410</v>
      </c>
      <c r="C283" s="496" t="s">
        <v>411</v>
      </c>
      <c r="D283" s="169">
        <v>197807</v>
      </c>
      <c r="E283" s="169"/>
      <c r="F283" s="1014">
        <v>197807</v>
      </c>
      <c r="G283" s="1016"/>
      <c r="H283" s="762" t="s">
        <v>969</v>
      </c>
      <c r="I283" s="763" t="s">
        <v>970</v>
      </c>
      <c r="J283" s="790">
        <v>197807</v>
      </c>
      <c r="K283" s="1168"/>
      <c r="L283" s="297"/>
      <c r="M283" s="300"/>
    </row>
    <row r="284" spans="1:13" s="189" customFormat="1" ht="12.75">
      <c r="A284" s="174"/>
      <c r="B284" s="168" t="s">
        <v>412</v>
      </c>
      <c r="C284" s="496" t="s">
        <v>413</v>
      </c>
      <c r="D284" s="169">
        <v>295438</v>
      </c>
      <c r="E284" s="169">
        <v>0</v>
      </c>
      <c r="F284" s="1014">
        <v>295438</v>
      </c>
      <c r="G284" s="1016"/>
      <c r="H284" s="762" t="s">
        <v>969</v>
      </c>
      <c r="I284" s="763" t="s">
        <v>970</v>
      </c>
      <c r="J284" s="790">
        <v>295438</v>
      </c>
      <c r="K284" s="1168"/>
      <c r="L284" s="297"/>
      <c r="M284" s="300"/>
    </row>
    <row r="285" spans="1:10" ht="12.75">
      <c r="A285" s="244"/>
      <c r="B285" s="1033" t="s">
        <v>414</v>
      </c>
      <c r="C285" s="1032" t="s">
        <v>1329</v>
      </c>
      <c r="D285" s="169">
        <v>25700</v>
      </c>
      <c r="E285" s="169">
        <v>0</v>
      </c>
      <c r="F285" s="502">
        <v>25700</v>
      </c>
      <c r="G285" s="987"/>
      <c r="H285" s="762" t="s">
        <v>969</v>
      </c>
      <c r="I285" s="763" t="s">
        <v>970</v>
      </c>
      <c r="J285" s="790">
        <v>25700</v>
      </c>
    </row>
    <row r="286" spans="1:13" s="189" customFormat="1" ht="25.5">
      <c r="A286" s="174"/>
      <c r="B286" s="171" t="s">
        <v>418</v>
      </c>
      <c r="C286" s="1032" t="s">
        <v>419</v>
      </c>
      <c r="D286" s="169">
        <v>382847</v>
      </c>
      <c r="E286" s="169">
        <v>0</v>
      </c>
      <c r="F286" s="1014">
        <v>382847</v>
      </c>
      <c r="G286" s="1016"/>
      <c r="H286" s="762" t="s">
        <v>971</v>
      </c>
      <c r="I286" s="763" t="s">
        <v>972</v>
      </c>
      <c r="J286" s="790">
        <v>382847</v>
      </c>
      <c r="K286" s="1168"/>
      <c r="L286" s="297"/>
      <c r="M286" s="300"/>
    </row>
    <row r="287" spans="1:13" s="189" customFormat="1" ht="25.5">
      <c r="A287" s="174"/>
      <c r="B287" s="168" t="s">
        <v>420</v>
      </c>
      <c r="C287" s="496" t="s">
        <v>421</v>
      </c>
      <c r="D287" s="169">
        <v>18326</v>
      </c>
      <c r="E287" s="169">
        <v>0</v>
      </c>
      <c r="F287" s="1014">
        <v>18326</v>
      </c>
      <c r="G287" s="1016"/>
      <c r="H287" s="762" t="s">
        <v>971</v>
      </c>
      <c r="I287" s="763" t="s">
        <v>972</v>
      </c>
      <c r="J287" s="790">
        <v>18326</v>
      </c>
      <c r="K287" s="1168"/>
      <c r="L287" s="297"/>
      <c r="M287" s="300"/>
    </row>
    <row r="288" spans="1:13" s="189" customFormat="1" ht="25.5">
      <c r="A288" s="174"/>
      <c r="B288" s="168" t="s">
        <v>424</v>
      </c>
      <c r="C288" s="496" t="s">
        <v>425</v>
      </c>
      <c r="D288" s="169">
        <v>192426</v>
      </c>
      <c r="E288" s="169">
        <v>0</v>
      </c>
      <c r="F288" s="1014">
        <v>192426</v>
      </c>
      <c r="G288" s="1016"/>
      <c r="H288" s="762" t="s">
        <v>971</v>
      </c>
      <c r="I288" s="763" t="s">
        <v>972</v>
      </c>
      <c r="J288" s="790">
        <v>192426</v>
      </c>
      <c r="K288" s="1168"/>
      <c r="L288" s="297"/>
      <c r="M288" s="300"/>
    </row>
    <row r="289" spans="1:10" ht="25.5">
      <c r="A289" s="174"/>
      <c r="B289" s="168" t="s">
        <v>426</v>
      </c>
      <c r="C289" s="496" t="s">
        <v>427</v>
      </c>
      <c r="D289" s="169">
        <v>54979</v>
      </c>
      <c r="E289" s="169">
        <v>0</v>
      </c>
      <c r="F289" s="1014">
        <v>54979</v>
      </c>
      <c r="G289" s="987"/>
      <c r="H289" s="762" t="s">
        <v>971</v>
      </c>
      <c r="I289" s="763" t="s">
        <v>972</v>
      </c>
      <c r="J289" s="790">
        <v>54979</v>
      </c>
    </row>
    <row r="290" spans="1:10" ht="12.75">
      <c r="A290" s="174"/>
      <c r="B290" s="168" t="s">
        <v>428</v>
      </c>
      <c r="C290" s="496" t="s">
        <v>429</v>
      </c>
      <c r="D290" s="169">
        <v>109958</v>
      </c>
      <c r="E290" s="169">
        <v>0</v>
      </c>
      <c r="F290" s="1014">
        <v>109958</v>
      </c>
      <c r="G290" s="987"/>
      <c r="H290" s="762" t="s">
        <v>971</v>
      </c>
      <c r="I290" s="763" t="s">
        <v>972</v>
      </c>
      <c r="J290" s="790">
        <v>109958</v>
      </c>
    </row>
    <row r="291" spans="1:10" ht="12.75">
      <c r="A291" s="174"/>
      <c r="B291" s="245" t="s">
        <v>430</v>
      </c>
      <c r="C291" s="254" t="s">
        <v>431</v>
      </c>
      <c r="D291" s="247">
        <v>73305</v>
      </c>
      <c r="E291" s="247">
        <v>0</v>
      </c>
      <c r="F291" s="307">
        <v>73305</v>
      </c>
      <c r="G291" s="987"/>
      <c r="H291" s="758" t="s">
        <v>973</v>
      </c>
      <c r="I291" s="246" t="s">
        <v>974</v>
      </c>
      <c r="J291" s="780">
        <v>2769640.2</v>
      </c>
    </row>
    <row r="292" spans="1:10" ht="22.5" customHeight="1">
      <c r="A292" s="174"/>
      <c r="B292" s="168" t="s">
        <v>472</v>
      </c>
      <c r="C292" s="496" t="s">
        <v>473</v>
      </c>
      <c r="D292" s="169">
        <v>73305</v>
      </c>
      <c r="E292" s="169">
        <v>0</v>
      </c>
      <c r="F292" s="1014">
        <v>73305</v>
      </c>
      <c r="G292" s="987"/>
      <c r="H292" s="762" t="s">
        <v>973</v>
      </c>
      <c r="I292" s="763" t="s">
        <v>1097</v>
      </c>
      <c r="J292" s="790">
        <v>73305</v>
      </c>
    </row>
    <row r="293" spans="1:10" ht="12.75">
      <c r="A293" s="174"/>
      <c r="B293" s="245" t="s">
        <v>525</v>
      </c>
      <c r="C293" s="254" t="s">
        <v>507</v>
      </c>
      <c r="D293" s="247">
        <v>2696335.2</v>
      </c>
      <c r="E293" s="247">
        <v>0</v>
      </c>
      <c r="F293" s="307">
        <v>2696335.2</v>
      </c>
      <c r="G293" s="987"/>
      <c r="J293" s="790" t="s">
        <v>1029</v>
      </c>
    </row>
    <row r="294" spans="1:10" ht="12.75">
      <c r="A294" s="174"/>
      <c r="B294" s="168" t="s">
        <v>521</v>
      </c>
      <c r="C294" s="496" t="s">
        <v>522</v>
      </c>
      <c r="D294" s="169">
        <v>1000000</v>
      </c>
      <c r="E294" s="169">
        <v>0</v>
      </c>
      <c r="F294" s="1014">
        <v>1000000</v>
      </c>
      <c r="G294" s="987"/>
      <c r="H294" s="762" t="s">
        <v>973</v>
      </c>
      <c r="I294" s="763" t="s">
        <v>1097</v>
      </c>
      <c r="J294" s="790">
        <v>1000000</v>
      </c>
    </row>
    <row r="295" spans="1:10" ht="12.75">
      <c r="A295" s="174"/>
      <c r="B295" s="168" t="s">
        <v>523</v>
      </c>
      <c r="C295" s="496" t="s">
        <v>524</v>
      </c>
      <c r="D295" s="169">
        <v>696335.2</v>
      </c>
      <c r="E295" s="169">
        <v>0</v>
      </c>
      <c r="F295" s="1014">
        <v>696335.2</v>
      </c>
      <c r="G295" s="987"/>
      <c r="H295" s="762" t="s">
        <v>973</v>
      </c>
      <c r="I295" s="763" t="s">
        <v>1097</v>
      </c>
      <c r="J295" s="790">
        <v>696335.2</v>
      </c>
    </row>
    <row r="296" spans="1:10" ht="12.75">
      <c r="A296" s="174"/>
      <c r="B296" s="168" t="s">
        <v>531</v>
      </c>
      <c r="C296" s="496" t="s">
        <v>532</v>
      </c>
      <c r="D296" s="169">
        <v>1000000</v>
      </c>
      <c r="E296" s="169">
        <v>0</v>
      </c>
      <c r="F296" s="1014">
        <v>1000000</v>
      </c>
      <c r="G296" s="987"/>
      <c r="H296" s="762" t="s">
        <v>973</v>
      </c>
      <c r="I296" s="763" t="s">
        <v>1097</v>
      </c>
      <c r="J296" s="790">
        <v>1000000</v>
      </c>
    </row>
    <row r="297" spans="1:10" ht="12.75">
      <c r="A297" s="268"/>
      <c r="B297" s="245" t="s">
        <v>104</v>
      </c>
      <c r="C297" s="254" t="s">
        <v>105</v>
      </c>
      <c r="D297" s="247">
        <v>104986</v>
      </c>
      <c r="E297" s="247">
        <v>0</v>
      </c>
      <c r="F297" s="307">
        <v>104986</v>
      </c>
      <c r="G297" s="987"/>
      <c r="H297" s="758">
        <v>4</v>
      </c>
      <c r="I297" s="246" t="s">
        <v>1025</v>
      </c>
      <c r="J297" s="780">
        <v>104986</v>
      </c>
    </row>
    <row r="298" spans="1:10" ht="26.25" thickBot="1">
      <c r="A298" s="250"/>
      <c r="B298" s="755" t="s">
        <v>110</v>
      </c>
      <c r="C298" s="983" t="s">
        <v>111</v>
      </c>
      <c r="D298" s="757">
        <v>104986</v>
      </c>
      <c r="E298" s="757">
        <v>0</v>
      </c>
      <c r="F298" s="1080">
        <v>104986</v>
      </c>
      <c r="G298" s="988"/>
      <c r="H298" s="1039">
        <v>4</v>
      </c>
      <c r="I298" s="1031" t="s">
        <v>1098</v>
      </c>
      <c r="J298" s="775">
        <v>104986</v>
      </c>
    </row>
    <row r="299" spans="1:10" ht="13.5" thickBot="1">
      <c r="A299" s="691"/>
      <c r="B299" s="976"/>
      <c r="C299" s="761"/>
      <c r="D299" s="886"/>
      <c r="E299" s="886"/>
      <c r="F299" s="972"/>
      <c r="G299" s="302"/>
      <c r="H299" s="302"/>
      <c r="I299" s="302"/>
      <c r="J299" s="1037"/>
    </row>
    <row r="300" spans="1:10" ht="12.75">
      <c r="A300" s="555" t="s">
        <v>347</v>
      </c>
      <c r="B300" s="560" t="s">
        <v>358</v>
      </c>
      <c r="C300" s="557" t="s">
        <v>359</v>
      </c>
      <c r="D300" s="558">
        <v>250000</v>
      </c>
      <c r="E300" s="558">
        <v>0</v>
      </c>
      <c r="F300" s="550">
        <v>250000</v>
      </c>
      <c r="G300" s="958"/>
      <c r="H300" s="1260" t="s">
        <v>1099</v>
      </c>
      <c r="I300" s="1260"/>
      <c r="J300" s="773">
        <v>250000</v>
      </c>
    </row>
    <row r="301" spans="1:10" ht="12.75">
      <c r="A301" s="244"/>
      <c r="B301" s="245" t="s">
        <v>430</v>
      </c>
      <c r="C301" s="254" t="s">
        <v>431</v>
      </c>
      <c r="D301" s="247">
        <v>250000</v>
      </c>
      <c r="E301" s="247">
        <v>0</v>
      </c>
      <c r="F301" s="535">
        <v>250000</v>
      </c>
      <c r="G301" s="987"/>
      <c r="H301" s="758" t="s">
        <v>973</v>
      </c>
      <c r="I301" s="246" t="s">
        <v>974</v>
      </c>
      <c r="J301" s="780">
        <v>250000</v>
      </c>
    </row>
    <row r="302" spans="1:10" ht="12.75">
      <c r="A302" s="244"/>
      <c r="B302" s="168" t="s">
        <v>448</v>
      </c>
      <c r="C302" s="496" t="s">
        <v>449</v>
      </c>
      <c r="D302" s="502">
        <v>125000</v>
      </c>
      <c r="E302" s="169">
        <v>0</v>
      </c>
      <c r="F302" s="777">
        <v>125000</v>
      </c>
      <c r="G302" s="987"/>
      <c r="H302" s="762" t="s">
        <v>973</v>
      </c>
      <c r="I302" s="763" t="s">
        <v>1097</v>
      </c>
      <c r="J302" s="790">
        <v>125000</v>
      </c>
    </row>
    <row r="303" spans="1:10" ht="13.5" thickBot="1">
      <c r="A303" s="250"/>
      <c r="B303" s="967" t="s">
        <v>478</v>
      </c>
      <c r="C303" s="981" t="s">
        <v>479</v>
      </c>
      <c r="D303" s="969">
        <v>125000</v>
      </c>
      <c r="E303" s="969">
        <v>0</v>
      </c>
      <c r="F303" s="1075">
        <v>125000</v>
      </c>
      <c r="G303" s="988"/>
      <c r="H303" s="1039" t="s">
        <v>973</v>
      </c>
      <c r="I303" s="1031" t="s">
        <v>1097</v>
      </c>
      <c r="J303" s="775">
        <v>125000</v>
      </c>
    </row>
    <row r="304" spans="1:10" ht="13.5" thickBot="1">
      <c r="A304" s="1067"/>
      <c r="B304" s="1068"/>
      <c r="C304" s="1067"/>
      <c r="D304" s="1067"/>
      <c r="E304" s="136"/>
      <c r="F304" s="208"/>
      <c r="G304" s="302"/>
      <c r="H304" s="302"/>
      <c r="I304" s="302"/>
      <c r="J304" s="1037"/>
    </row>
    <row r="305" spans="1:10" ht="12.75">
      <c r="A305" s="555" t="s">
        <v>347</v>
      </c>
      <c r="B305" s="556" t="s">
        <v>361</v>
      </c>
      <c r="C305" s="557" t="s">
        <v>362</v>
      </c>
      <c r="D305" s="558">
        <v>44622000</v>
      </c>
      <c r="E305" s="558">
        <v>0</v>
      </c>
      <c r="F305" s="551">
        <v>44622000</v>
      </c>
      <c r="G305" s="958"/>
      <c r="H305" s="1260" t="s">
        <v>1099</v>
      </c>
      <c r="I305" s="1260"/>
      <c r="J305" s="773">
        <v>44622000</v>
      </c>
    </row>
    <row r="306" spans="1:10" ht="12.75">
      <c r="A306" s="244"/>
      <c r="B306" s="245" t="s">
        <v>384</v>
      </c>
      <c r="C306" s="254" t="s">
        <v>385</v>
      </c>
      <c r="D306" s="247">
        <v>18023089</v>
      </c>
      <c r="E306" s="247">
        <v>0</v>
      </c>
      <c r="F306" s="307">
        <v>18023089</v>
      </c>
      <c r="G306" s="987"/>
      <c r="H306" s="758" t="s">
        <v>968</v>
      </c>
      <c r="I306" s="246" t="s">
        <v>385</v>
      </c>
      <c r="J306" s="780">
        <v>18023089</v>
      </c>
    </row>
    <row r="307" spans="1:10" ht="12.75">
      <c r="A307" s="244"/>
      <c r="B307" s="168" t="s">
        <v>388</v>
      </c>
      <c r="C307" s="499" t="s">
        <v>389</v>
      </c>
      <c r="D307" s="169">
        <v>10479356</v>
      </c>
      <c r="E307" s="169">
        <v>0</v>
      </c>
      <c r="F307" s="1014">
        <v>10479356</v>
      </c>
      <c r="G307" s="987"/>
      <c r="H307" s="762" t="s">
        <v>969</v>
      </c>
      <c r="I307" s="763" t="s">
        <v>970</v>
      </c>
      <c r="J307" s="790">
        <v>10479356</v>
      </c>
    </row>
    <row r="308" spans="1:10" ht="12.75">
      <c r="A308" s="244"/>
      <c r="B308" s="168" t="s">
        <v>390</v>
      </c>
      <c r="C308" s="499" t="s">
        <v>391</v>
      </c>
      <c r="D308" s="169">
        <v>1805500</v>
      </c>
      <c r="E308" s="169">
        <v>0</v>
      </c>
      <c r="F308" s="1014">
        <v>1805500</v>
      </c>
      <c r="G308" s="987"/>
      <c r="H308" s="762" t="s">
        <v>969</v>
      </c>
      <c r="I308" s="763" t="s">
        <v>970</v>
      </c>
      <c r="J308" s="790">
        <v>1805500</v>
      </c>
    </row>
    <row r="309" spans="1:10" ht="12.75">
      <c r="A309" s="244"/>
      <c r="B309" s="168" t="s">
        <v>394</v>
      </c>
      <c r="C309" s="499" t="s">
        <v>395</v>
      </c>
      <c r="D309" s="169">
        <v>345790</v>
      </c>
      <c r="E309" s="169">
        <v>0</v>
      </c>
      <c r="F309" s="1014">
        <v>345790</v>
      </c>
      <c r="G309" s="987"/>
      <c r="H309" s="762" t="s">
        <v>969</v>
      </c>
      <c r="I309" s="763" t="s">
        <v>970</v>
      </c>
      <c r="J309" s="790">
        <v>345790</v>
      </c>
    </row>
    <row r="310" spans="1:10" ht="12.75">
      <c r="A310" s="244"/>
      <c r="B310" s="168" t="s">
        <v>398</v>
      </c>
      <c r="C310" s="499" t="s">
        <v>399</v>
      </c>
      <c r="D310" s="169">
        <v>475000</v>
      </c>
      <c r="E310" s="169">
        <v>0</v>
      </c>
      <c r="F310" s="1014">
        <v>475000</v>
      </c>
      <c r="G310" s="987"/>
      <c r="H310" s="762" t="s">
        <v>969</v>
      </c>
      <c r="I310" s="763" t="s">
        <v>970</v>
      </c>
      <c r="J310" s="790">
        <v>475000</v>
      </c>
    </row>
    <row r="311" spans="1:10" ht="12.75">
      <c r="A311" s="244"/>
      <c r="B311" s="168" t="s">
        <v>408</v>
      </c>
      <c r="C311" s="496" t="s">
        <v>409</v>
      </c>
      <c r="D311" s="169">
        <v>1153538</v>
      </c>
      <c r="E311" s="169">
        <v>0</v>
      </c>
      <c r="F311" s="1014">
        <v>1153538</v>
      </c>
      <c r="G311" s="987"/>
      <c r="H311" s="762" t="s">
        <v>969</v>
      </c>
      <c r="I311" s="763" t="s">
        <v>970</v>
      </c>
      <c r="J311" s="790">
        <v>1153538</v>
      </c>
    </row>
    <row r="312" spans="1:10" ht="12.75">
      <c r="A312" s="244"/>
      <c r="B312" s="168" t="s">
        <v>412</v>
      </c>
      <c r="C312" s="496" t="s">
        <v>413</v>
      </c>
      <c r="D312" s="169">
        <v>688756</v>
      </c>
      <c r="E312" s="169">
        <v>0</v>
      </c>
      <c r="F312" s="1014">
        <v>688756</v>
      </c>
      <c r="G312" s="987"/>
      <c r="H312" s="762" t="s">
        <v>969</v>
      </c>
      <c r="I312" s="763" t="s">
        <v>970</v>
      </c>
      <c r="J312" s="790">
        <v>688756</v>
      </c>
    </row>
    <row r="313" spans="1:10" ht="12.75">
      <c r="A313" s="244"/>
      <c r="B313" s="168" t="s">
        <v>414</v>
      </c>
      <c r="C313" s="496" t="s">
        <v>1329</v>
      </c>
      <c r="D313" s="169">
        <v>117000</v>
      </c>
      <c r="E313" s="169">
        <v>0</v>
      </c>
      <c r="F313" s="1014">
        <v>117000</v>
      </c>
      <c r="G313" s="987"/>
      <c r="H313" s="762" t="s">
        <v>969</v>
      </c>
      <c r="I313" s="763" t="s">
        <v>970</v>
      </c>
      <c r="J313" s="790">
        <v>117000</v>
      </c>
    </row>
    <row r="314" spans="1:10" ht="24" customHeight="1">
      <c r="A314" s="244"/>
      <c r="B314" s="168" t="s">
        <v>418</v>
      </c>
      <c r="C314" s="496" t="s">
        <v>419</v>
      </c>
      <c r="D314" s="169">
        <v>1495132</v>
      </c>
      <c r="E314" s="169">
        <v>0</v>
      </c>
      <c r="F314" s="1014">
        <v>1495132</v>
      </c>
      <c r="G314" s="987"/>
      <c r="H314" s="762" t="s">
        <v>971</v>
      </c>
      <c r="I314" s="763" t="s">
        <v>972</v>
      </c>
      <c r="J314" s="790">
        <v>1495132</v>
      </c>
    </row>
    <row r="315" spans="1:10" ht="25.5">
      <c r="A315" s="244"/>
      <c r="B315" s="168" t="s">
        <v>420</v>
      </c>
      <c r="C315" s="496" t="s">
        <v>421</v>
      </c>
      <c r="D315" s="169">
        <v>71386</v>
      </c>
      <c r="E315" s="169">
        <v>0</v>
      </c>
      <c r="F315" s="1014">
        <v>71386</v>
      </c>
      <c r="G315" s="987"/>
      <c r="H315" s="762" t="s">
        <v>971</v>
      </c>
      <c r="I315" s="763" t="s">
        <v>972</v>
      </c>
      <c r="J315" s="790">
        <v>71386</v>
      </c>
    </row>
    <row r="316" spans="1:10" ht="24">
      <c r="A316" s="1155"/>
      <c r="B316" s="312" t="s">
        <v>424</v>
      </c>
      <c r="C316" s="498" t="s">
        <v>425</v>
      </c>
      <c r="D316" s="169">
        <v>748651</v>
      </c>
      <c r="E316" s="169">
        <v>0</v>
      </c>
      <c r="F316" s="1014">
        <v>748651</v>
      </c>
      <c r="G316" s="987"/>
      <c r="H316" s="762" t="s">
        <v>971</v>
      </c>
      <c r="I316" s="763" t="s">
        <v>972</v>
      </c>
      <c r="J316" s="790">
        <v>748651</v>
      </c>
    </row>
    <row r="317" spans="1:10" ht="24">
      <c r="A317" s="1155"/>
      <c r="B317" s="312" t="s">
        <v>426</v>
      </c>
      <c r="C317" s="498" t="s">
        <v>427</v>
      </c>
      <c r="D317" s="169">
        <v>214660</v>
      </c>
      <c r="E317" s="169">
        <v>0</v>
      </c>
      <c r="F317" s="1014">
        <v>214660</v>
      </c>
      <c r="G317" s="987"/>
      <c r="H317" s="762" t="s">
        <v>971</v>
      </c>
      <c r="I317" s="763" t="s">
        <v>972</v>
      </c>
      <c r="J317" s="790">
        <v>214660</v>
      </c>
    </row>
    <row r="318" spans="1:10" ht="13.5" thickBot="1">
      <c r="A318" s="250"/>
      <c r="B318" s="967" t="s">
        <v>428</v>
      </c>
      <c r="C318" s="981" t="s">
        <v>429</v>
      </c>
      <c r="D318" s="969">
        <v>428320</v>
      </c>
      <c r="E318" s="969">
        <v>0</v>
      </c>
      <c r="F318" s="1076">
        <v>428320</v>
      </c>
      <c r="G318" s="988"/>
      <c r="H318" s="1039" t="s">
        <v>971</v>
      </c>
      <c r="I318" s="1031" t="s">
        <v>972</v>
      </c>
      <c r="J318" s="775">
        <v>428320</v>
      </c>
    </row>
    <row r="319" spans="1:11" ht="21.75" customHeight="1">
      <c r="A319" s="1263" t="s">
        <v>882</v>
      </c>
      <c r="B319" s="1078" t="s">
        <v>430</v>
      </c>
      <c r="C319" s="1063" t="s">
        <v>431</v>
      </c>
      <c r="D319" s="1064">
        <v>22993918</v>
      </c>
      <c r="E319" s="1064">
        <v>0</v>
      </c>
      <c r="F319" s="1079">
        <v>22993918</v>
      </c>
      <c r="G319" s="958"/>
      <c r="H319" s="1066" t="s">
        <v>973</v>
      </c>
      <c r="I319" s="692" t="s">
        <v>974</v>
      </c>
      <c r="J319" s="771">
        <v>26268918</v>
      </c>
      <c r="K319" s="1166" t="s">
        <v>1368</v>
      </c>
    </row>
    <row r="320" spans="1:10" ht="12.75">
      <c r="A320" s="1264"/>
      <c r="B320" s="168" t="s">
        <v>433</v>
      </c>
      <c r="C320" s="496" t="s">
        <v>434</v>
      </c>
      <c r="D320" s="169">
        <v>1500000</v>
      </c>
      <c r="E320" s="169">
        <v>0</v>
      </c>
      <c r="F320" s="1014">
        <v>1500000</v>
      </c>
      <c r="G320" s="987"/>
      <c r="H320" s="762" t="s">
        <v>973</v>
      </c>
      <c r="I320" s="763" t="s">
        <v>1097</v>
      </c>
      <c r="J320" s="790">
        <v>1500000</v>
      </c>
    </row>
    <row r="321" spans="1:10" ht="12.75">
      <c r="A321" s="1264"/>
      <c r="B321" s="168" t="s">
        <v>440</v>
      </c>
      <c r="C321" s="499" t="s">
        <v>441</v>
      </c>
      <c r="D321" s="169">
        <v>738371</v>
      </c>
      <c r="E321" s="169">
        <v>0</v>
      </c>
      <c r="F321" s="1014">
        <v>738371</v>
      </c>
      <c r="G321" s="987"/>
      <c r="H321" s="762" t="s">
        <v>973</v>
      </c>
      <c r="I321" s="763" t="s">
        <v>1097</v>
      </c>
      <c r="J321" s="790">
        <v>738371</v>
      </c>
    </row>
    <row r="322" spans="1:10" ht="12.75">
      <c r="A322" s="1264"/>
      <c r="B322" s="168" t="s">
        <v>442</v>
      </c>
      <c r="C322" s="499" t="s">
        <v>443</v>
      </c>
      <c r="D322" s="169">
        <v>300000</v>
      </c>
      <c r="E322" s="169">
        <v>0</v>
      </c>
      <c r="F322" s="1014">
        <v>300000</v>
      </c>
      <c r="G322" s="987"/>
      <c r="H322" s="762" t="s">
        <v>973</v>
      </c>
      <c r="I322" s="763" t="s">
        <v>1097</v>
      </c>
      <c r="J322" s="790">
        <v>300000</v>
      </c>
    </row>
    <row r="323" spans="1:10" ht="12.75">
      <c r="A323" s="244"/>
      <c r="B323" s="168" t="s">
        <v>448</v>
      </c>
      <c r="C323" s="499" t="s">
        <v>449</v>
      </c>
      <c r="D323" s="169">
        <v>500000</v>
      </c>
      <c r="E323" s="169">
        <v>0</v>
      </c>
      <c r="F323" s="1014">
        <v>500000</v>
      </c>
      <c r="G323" s="987"/>
      <c r="H323" s="762" t="s">
        <v>973</v>
      </c>
      <c r="I323" s="763" t="s">
        <v>1097</v>
      </c>
      <c r="J323" s="790">
        <v>500000</v>
      </c>
    </row>
    <row r="324" spans="1:10" ht="12.75">
      <c r="A324" s="244"/>
      <c r="B324" s="168" t="s">
        <v>452</v>
      </c>
      <c r="C324" s="499" t="s">
        <v>453</v>
      </c>
      <c r="D324" s="169">
        <v>300000</v>
      </c>
      <c r="E324" s="169">
        <v>0</v>
      </c>
      <c r="F324" s="1014">
        <v>300000</v>
      </c>
      <c r="G324" s="987"/>
      <c r="H324" s="762" t="s">
        <v>973</v>
      </c>
      <c r="I324" s="763" t="s">
        <v>1097</v>
      </c>
      <c r="J324" s="790">
        <v>300000</v>
      </c>
    </row>
    <row r="325" spans="1:10" ht="12.75">
      <c r="A325" s="244"/>
      <c r="B325" s="168" t="s">
        <v>462</v>
      </c>
      <c r="C325" s="499" t="s">
        <v>463</v>
      </c>
      <c r="D325" s="169">
        <v>4200000</v>
      </c>
      <c r="E325" s="169">
        <v>0</v>
      </c>
      <c r="F325" s="1014">
        <v>4200000</v>
      </c>
      <c r="G325" s="987"/>
      <c r="H325" s="762" t="s">
        <v>973</v>
      </c>
      <c r="I325" s="763" t="s">
        <v>1097</v>
      </c>
      <c r="J325" s="790">
        <v>4200000</v>
      </c>
    </row>
    <row r="326" spans="1:10" ht="12.75">
      <c r="A326" s="244"/>
      <c r="B326" s="168" t="s">
        <v>468</v>
      </c>
      <c r="C326" s="496" t="s">
        <v>469</v>
      </c>
      <c r="D326" s="169">
        <v>250000</v>
      </c>
      <c r="E326" s="169">
        <v>0</v>
      </c>
      <c r="F326" s="1014">
        <v>250000</v>
      </c>
      <c r="G326" s="987"/>
      <c r="H326" s="762" t="s">
        <v>973</v>
      </c>
      <c r="I326" s="763" t="s">
        <v>1097</v>
      </c>
      <c r="J326" s="790">
        <v>250000</v>
      </c>
    </row>
    <row r="327" spans="1:10" ht="12.75">
      <c r="A327" s="244"/>
      <c r="B327" s="168" t="s">
        <v>472</v>
      </c>
      <c r="C327" s="496" t="s">
        <v>473</v>
      </c>
      <c r="D327" s="169">
        <v>1205547</v>
      </c>
      <c r="E327" s="169">
        <v>0</v>
      </c>
      <c r="F327" s="1014">
        <v>1205547</v>
      </c>
      <c r="G327" s="987"/>
      <c r="H327" s="762" t="s">
        <v>973</v>
      </c>
      <c r="I327" s="763" t="s">
        <v>1097</v>
      </c>
      <c r="J327" s="790">
        <v>1205547</v>
      </c>
    </row>
    <row r="328" spans="1:10" ht="12.75">
      <c r="A328" s="244"/>
      <c r="B328" s="168" t="s">
        <v>478</v>
      </c>
      <c r="C328" s="496" t="s">
        <v>479</v>
      </c>
      <c r="D328" s="169">
        <v>1750000</v>
      </c>
      <c r="E328" s="169">
        <v>0</v>
      </c>
      <c r="F328" s="1014">
        <v>1750000</v>
      </c>
      <c r="G328" s="987"/>
      <c r="H328" s="762" t="s">
        <v>973</v>
      </c>
      <c r="I328" s="763" t="s">
        <v>1097</v>
      </c>
      <c r="J328" s="790">
        <v>1750000</v>
      </c>
    </row>
    <row r="329" spans="1:10" ht="12.75">
      <c r="A329" s="244"/>
      <c r="B329" s="168" t="s">
        <v>484</v>
      </c>
      <c r="C329" s="496" t="s">
        <v>485</v>
      </c>
      <c r="D329" s="169">
        <v>1000000</v>
      </c>
      <c r="E329" s="169">
        <v>0</v>
      </c>
      <c r="F329" s="1014">
        <v>1000000</v>
      </c>
      <c r="G329" s="987"/>
      <c r="H329" s="762" t="s">
        <v>973</v>
      </c>
      <c r="I329" s="763" t="s">
        <v>1097</v>
      </c>
      <c r="J329" s="790">
        <v>1000000</v>
      </c>
    </row>
    <row r="330" spans="1:10" ht="25.5" customHeight="1">
      <c r="A330" s="822"/>
      <c r="B330" s="168" t="s">
        <v>486</v>
      </c>
      <c r="C330" s="496" t="s">
        <v>487</v>
      </c>
      <c r="D330" s="169">
        <v>1000000</v>
      </c>
      <c r="E330" s="169">
        <v>0</v>
      </c>
      <c r="F330" s="1014">
        <v>1000000</v>
      </c>
      <c r="G330" s="987"/>
      <c r="H330" s="762" t="s">
        <v>973</v>
      </c>
      <c r="I330" s="763" t="s">
        <v>1097</v>
      </c>
      <c r="J330" s="790">
        <v>1000000</v>
      </c>
    </row>
    <row r="331" spans="1:10" ht="12.75">
      <c r="A331" s="822"/>
      <c r="B331" s="168" t="s">
        <v>488</v>
      </c>
      <c r="C331" s="496" t="s">
        <v>489</v>
      </c>
      <c r="D331" s="169">
        <v>1200000</v>
      </c>
      <c r="E331" s="169">
        <v>0</v>
      </c>
      <c r="F331" s="1014">
        <v>1200000</v>
      </c>
      <c r="G331" s="987"/>
      <c r="H331" s="762" t="s">
        <v>973</v>
      </c>
      <c r="I331" s="763" t="s">
        <v>1097</v>
      </c>
      <c r="J331" s="790">
        <v>1200000</v>
      </c>
    </row>
    <row r="332" spans="1:10" ht="12.75">
      <c r="A332" s="822"/>
      <c r="B332" s="168" t="s">
        <v>492</v>
      </c>
      <c r="C332" s="496" t="s">
        <v>493</v>
      </c>
      <c r="D332" s="169">
        <v>1000000</v>
      </c>
      <c r="E332" s="169">
        <v>0</v>
      </c>
      <c r="F332" s="1014">
        <v>1000000</v>
      </c>
      <c r="G332" s="987"/>
      <c r="H332" s="762" t="s">
        <v>973</v>
      </c>
      <c r="I332" s="763" t="s">
        <v>1097</v>
      </c>
      <c r="J332" s="790">
        <v>1000000</v>
      </c>
    </row>
    <row r="333" spans="1:10" ht="12.75">
      <c r="A333" s="822"/>
      <c r="B333" s="168" t="s">
        <v>496</v>
      </c>
      <c r="C333" s="496" t="s">
        <v>497</v>
      </c>
      <c r="D333" s="169">
        <v>50000</v>
      </c>
      <c r="E333" s="169">
        <v>0</v>
      </c>
      <c r="F333" s="1014">
        <v>50000</v>
      </c>
      <c r="G333" s="987"/>
      <c r="H333" s="762" t="s">
        <v>973</v>
      </c>
      <c r="I333" s="763" t="s">
        <v>1097</v>
      </c>
      <c r="J333" s="790">
        <v>50000</v>
      </c>
    </row>
    <row r="334" spans="1:10" ht="12.75">
      <c r="A334" s="822"/>
      <c r="B334" s="168" t="s">
        <v>504</v>
      </c>
      <c r="C334" s="496" t="s">
        <v>505</v>
      </c>
      <c r="D334" s="169">
        <v>8000000</v>
      </c>
      <c r="E334" s="169">
        <v>0</v>
      </c>
      <c r="F334" s="1014">
        <v>8000000</v>
      </c>
      <c r="G334" s="987"/>
      <c r="H334" s="762" t="s">
        <v>973</v>
      </c>
      <c r="I334" s="763" t="s">
        <v>1097</v>
      </c>
      <c r="J334" s="790">
        <v>8000000</v>
      </c>
    </row>
    <row r="335" spans="1:10" ht="12.75">
      <c r="A335" s="822"/>
      <c r="B335" s="245" t="s">
        <v>506</v>
      </c>
      <c r="C335" s="254" t="s">
        <v>507</v>
      </c>
      <c r="D335" s="247">
        <v>3275000</v>
      </c>
      <c r="E335" s="247">
        <v>0</v>
      </c>
      <c r="F335" s="267">
        <v>3275000</v>
      </c>
      <c r="G335" s="987"/>
      <c r="H335" s="762"/>
      <c r="I335" s="763"/>
      <c r="J335" s="790" t="s">
        <v>1029</v>
      </c>
    </row>
    <row r="336" spans="1:10" ht="12.75">
      <c r="A336" s="244"/>
      <c r="B336" s="168" t="s">
        <v>510</v>
      </c>
      <c r="C336" s="496" t="s">
        <v>511</v>
      </c>
      <c r="D336" s="169">
        <v>1500000</v>
      </c>
      <c r="E336" s="169">
        <v>0</v>
      </c>
      <c r="F336" s="1014">
        <v>1500000</v>
      </c>
      <c r="G336" s="987"/>
      <c r="H336" s="762" t="s">
        <v>973</v>
      </c>
      <c r="I336" s="763" t="s">
        <v>1097</v>
      </c>
      <c r="J336" s="790">
        <v>1500000</v>
      </c>
    </row>
    <row r="337" spans="1:10" ht="12.75">
      <c r="A337" s="244"/>
      <c r="B337" s="168" t="s">
        <v>516</v>
      </c>
      <c r="C337" s="496" t="s">
        <v>517</v>
      </c>
      <c r="D337" s="169">
        <v>200000</v>
      </c>
      <c r="E337" s="169">
        <v>0</v>
      </c>
      <c r="F337" s="1014">
        <v>200000</v>
      </c>
      <c r="G337" s="987"/>
      <c r="H337" s="762" t="s">
        <v>973</v>
      </c>
      <c r="I337" s="763" t="s">
        <v>1097</v>
      </c>
      <c r="J337" s="790">
        <v>200000</v>
      </c>
    </row>
    <row r="338" spans="1:10" ht="12.75">
      <c r="A338" s="244"/>
      <c r="B338" s="168" t="s">
        <v>2</v>
      </c>
      <c r="C338" s="496" t="s">
        <v>3</v>
      </c>
      <c r="D338" s="169">
        <v>150000</v>
      </c>
      <c r="E338" s="169">
        <v>0</v>
      </c>
      <c r="F338" s="1014">
        <v>150000</v>
      </c>
      <c r="G338" s="987"/>
      <c r="H338" s="762" t="s">
        <v>973</v>
      </c>
      <c r="I338" s="763" t="s">
        <v>1097</v>
      </c>
      <c r="J338" s="790">
        <v>150000</v>
      </c>
    </row>
    <row r="339" spans="1:10" ht="12.75">
      <c r="A339" s="244"/>
      <c r="B339" s="168" t="s">
        <v>4</v>
      </c>
      <c r="C339" s="496" t="s">
        <v>5</v>
      </c>
      <c r="D339" s="169">
        <v>1000000</v>
      </c>
      <c r="E339" s="169">
        <v>0</v>
      </c>
      <c r="F339" s="1014">
        <v>1000000</v>
      </c>
      <c r="G339" s="987"/>
      <c r="H339" s="762" t="s">
        <v>973</v>
      </c>
      <c r="I339" s="763" t="s">
        <v>1097</v>
      </c>
      <c r="J339" s="790">
        <v>1000000</v>
      </c>
    </row>
    <row r="340" spans="1:10" ht="12.75">
      <c r="A340" s="244"/>
      <c r="B340" s="168" t="s">
        <v>12</v>
      </c>
      <c r="C340" s="496" t="s">
        <v>13</v>
      </c>
      <c r="D340" s="169">
        <v>125000</v>
      </c>
      <c r="E340" s="169">
        <v>0</v>
      </c>
      <c r="F340" s="1014">
        <v>125000</v>
      </c>
      <c r="G340" s="987"/>
      <c r="H340" s="762" t="s">
        <v>973</v>
      </c>
      <c r="I340" s="763" t="s">
        <v>1097</v>
      </c>
      <c r="J340" s="790">
        <v>125000</v>
      </c>
    </row>
    <row r="341" spans="1:10" ht="12.75">
      <c r="A341" s="244"/>
      <c r="B341" s="168" t="s">
        <v>16</v>
      </c>
      <c r="C341" s="496" t="s">
        <v>17</v>
      </c>
      <c r="D341" s="169">
        <v>300000</v>
      </c>
      <c r="E341" s="169">
        <v>0</v>
      </c>
      <c r="F341" s="1014">
        <v>300000</v>
      </c>
      <c r="G341" s="987"/>
      <c r="H341" s="762" t="s">
        <v>973</v>
      </c>
      <c r="I341" s="763" t="s">
        <v>1097</v>
      </c>
      <c r="J341" s="790">
        <v>300000</v>
      </c>
    </row>
    <row r="342" spans="1:10" ht="12.75">
      <c r="A342" s="268"/>
      <c r="B342" s="245" t="s">
        <v>104</v>
      </c>
      <c r="C342" s="254" t="s">
        <v>105</v>
      </c>
      <c r="D342" s="247">
        <v>329993</v>
      </c>
      <c r="E342" s="247">
        <v>0</v>
      </c>
      <c r="F342" s="307">
        <v>329993</v>
      </c>
      <c r="G342" s="987"/>
      <c r="H342" s="758">
        <v>4</v>
      </c>
      <c r="I342" s="246" t="s">
        <v>1025</v>
      </c>
      <c r="J342" s="780">
        <v>329993</v>
      </c>
    </row>
    <row r="343" spans="1:10" ht="26.25" thickBot="1">
      <c r="A343" s="250"/>
      <c r="B343" s="755" t="s">
        <v>110</v>
      </c>
      <c r="C343" s="983" t="s">
        <v>111</v>
      </c>
      <c r="D343" s="757">
        <v>329993</v>
      </c>
      <c r="E343" s="757">
        <v>0</v>
      </c>
      <c r="F343" s="1080">
        <v>329993</v>
      </c>
      <c r="G343" s="988"/>
      <c r="H343" s="1039">
        <v>4</v>
      </c>
      <c r="I343" s="1031" t="s">
        <v>1098</v>
      </c>
      <c r="J343" s="775">
        <v>329993</v>
      </c>
    </row>
    <row r="344" spans="1:10" ht="13.5" thickBot="1">
      <c r="A344" s="691"/>
      <c r="B344" s="976"/>
      <c r="C344" s="905"/>
      <c r="D344" s="886"/>
      <c r="E344" s="886"/>
      <c r="F344" s="972"/>
      <c r="G344" s="302"/>
      <c r="H344" s="302"/>
      <c r="I344" s="302"/>
      <c r="J344" s="1037"/>
    </row>
    <row r="345" spans="1:10" ht="12.75">
      <c r="A345" s="555" t="s">
        <v>347</v>
      </c>
      <c r="B345" s="556" t="s">
        <v>369</v>
      </c>
      <c r="C345" s="557" t="s">
        <v>370</v>
      </c>
      <c r="D345" s="588">
        <v>405000</v>
      </c>
      <c r="E345" s="558">
        <v>121500</v>
      </c>
      <c r="F345" s="550">
        <v>526500</v>
      </c>
      <c r="G345" s="958"/>
      <c r="H345" s="1260" t="s">
        <v>1099</v>
      </c>
      <c r="I345" s="1260"/>
      <c r="J345" s="773">
        <v>526500</v>
      </c>
    </row>
    <row r="346" spans="1:10" ht="12.75">
      <c r="A346" s="244"/>
      <c r="B346" s="245" t="s">
        <v>430</v>
      </c>
      <c r="C346" s="254" t="s">
        <v>431</v>
      </c>
      <c r="D346" s="267">
        <v>405000</v>
      </c>
      <c r="E346" s="247">
        <v>0</v>
      </c>
      <c r="F346" s="535">
        <v>405000</v>
      </c>
      <c r="G346" s="987"/>
      <c r="H346" s="758" t="s">
        <v>973</v>
      </c>
      <c r="I346" s="246" t="s">
        <v>974</v>
      </c>
      <c r="J346" s="780">
        <v>526500</v>
      </c>
    </row>
    <row r="347" spans="1:10" ht="12.75">
      <c r="A347" s="244"/>
      <c r="B347" s="168" t="s">
        <v>448</v>
      </c>
      <c r="C347" s="496" t="s">
        <v>449</v>
      </c>
      <c r="D347" s="502">
        <v>200000</v>
      </c>
      <c r="E347" s="169">
        <v>0</v>
      </c>
      <c r="F347" s="777">
        <v>200000</v>
      </c>
      <c r="G347" s="987"/>
      <c r="H347" s="762" t="s">
        <v>973</v>
      </c>
      <c r="I347" s="763" t="s">
        <v>1097</v>
      </c>
      <c r="J347" s="790">
        <v>200000</v>
      </c>
    </row>
    <row r="348" spans="1:10" ht="12.75">
      <c r="A348" s="244"/>
      <c r="B348" s="168" t="s">
        <v>478</v>
      </c>
      <c r="C348" s="496" t="s">
        <v>479</v>
      </c>
      <c r="D348" s="502">
        <v>205000</v>
      </c>
      <c r="E348" s="169">
        <v>0</v>
      </c>
      <c r="F348" s="777">
        <v>205000</v>
      </c>
      <c r="G348" s="987"/>
      <c r="H348" s="762" t="s">
        <v>973</v>
      </c>
      <c r="I348" s="763" t="s">
        <v>1097</v>
      </c>
      <c r="J348" s="790">
        <v>205000</v>
      </c>
    </row>
    <row r="349" spans="1:10" ht="12.75">
      <c r="A349" s="244"/>
      <c r="B349" s="245" t="s">
        <v>506</v>
      </c>
      <c r="C349" s="254" t="s">
        <v>507</v>
      </c>
      <c r="D349" s="267">
        <v>0</v>
      </c>
      <c r="E349" s="247">
        <v>121500</v>
      </c>
      <c r="F349" s="535">
        <v>121500</v>
      </c>
      <c r="G349" s="987"/>
      <c r="H349" s="762"/>
      <c r="I349" s="763"/>
      <c r="J349" s="790" t="s">
        <v>1029</v>
      </c>
    </row>
    <row r="350" spans="1:10" ht="13.5" thickBot="1">
      <c r="A350" s="250"/>
      <c r="B350" s="967" t="s">
        <v>14</v>
      </c>
      <c r="C350" s="1077" t="s">
        <v>15</v>
      </c>
      <c r="D350" s="977">
        <v>0</v>
      </c>
      <c r="E350" s="969">
        <v>121500</v>
      </c>
      <c r="F350" s="1075">
        <v>121500</v>
      </c>
      <c r="G350" s="988"/>
      <c r="H350" s="1039" t="s">
        <v>973</v>
      </c>
      <c r="I350" s="1031" t="s">
        <v>1097</v>
      </c>
      <c r="J350" s="775">
        <v>121500</v>
      </c>
    </row>
    <row r="351" spans="1:10" ht="13.5" thickBot="1">
      <c r="A351" s="1067"/>
      <c r="B351" s="1068"/>
      <c r="C351" s="1067"/>
      <c r="D351" s="1067"/>
      <c r="E351" s="136"/>
      <c r="F351" s="208"/>
      <c r="G351" s="302"/>
      <c r="H351" s="794"/>
      <c r="I351" s="230"/>
      <c r="J351" s="972"/>
    </row>
    <row r="352" spans="1:10" ht="12.75">
      <c r="A352" s="555" t="s">
        <v>347</v>
      </c>
      <c r="B352" s="556" t="s">
        <v>371</v>
      </c>
      <c r="C352" s="557" t="s">
        <v>374</v>
      </c>
      <c r="D352" s="558">
        <v>7500000</v>
      </c>
      <c r="E352" s="558">
        <v>1000000</v>
      </c>
      <c r="F352" s="551">
        <v>8500000</v>
      </c>
      <c r="G352" s="958"/>
      <c r="H352" s="1260" t="s">
        <v>1099</v>
      </c>
      <c r="I352" s="1260"/>
      <c r="J352" s="773">
        <v>8500000</v>
      </c>
    </row>
    <row r="353" spans="1:10" ht="12.75">
      <c r="A353" s="244"/>
      <c r="B353" s="245" t="s">
        <v>430</v>
      </c>
      <c r="C353" s="254" t="s">
        <v>431</v>
      </c>
      <c r="D353" s="247">
        <v>6000000</v>
      </c>
      <c r="E353" s="247">
        <v>1000000</v>
      </c>
      <c r="F353" s="267">
        <v>7000000</v>
      </c>
      <c r="G353" s="987"/>
      <c r="H353" s="758" t="s">
        <v>973</v>
      </c>
      <c r="I353" s="246" t="s">
        <v>974</v>
      </c>
      <c r="J353" s="780">
        <v>8500000</v>
      </c>
    </row>
    <row r="354" spans="1:10" ht="12.75">
      <c r="A354" s="244"/>
      <c r="B354" s="168" t="s">
        <v>433</v>
      </c>
      <c r="C354" s="496" t="s">
        <v>434</v>
      </c>
      <c r="D354" s="169">
        <v>4000000</v>
      </c>
      <c r="E354" s="169">
        <v>1000000</v>
      </c>
      <c r="F354" s="1014">
        <v>5000000</v>
      </c>
      <c r="G354" s="987"/>
      <c r="H354" s="762" t="s">
        <v>973</v>
      </c>
      <c r="I354" s="763" t="s">
        <v>1097</v>
      </c>
      <c r="J354" s="790">
        <v>5000000</v>
      </c>
    </row>
    <row r="355" spans="1:10" ht="12.75">
      <c r="A355" s="244"/>
      <c r="B355" s="168" t="s">
        <v>482</v>
      </c>
      <c r="C355" s="496" t="s">
        <v>483</v>
      </c>
      <c r="D355" s="169">
        <v>2000000</v>
      </c>
      <c r="E355" s="169">
        <v>0</v>
      </c>
      <c r="F355" s="1014">
        <v>2000000</v>
      </c>
      <c r="G355" s="987"/>
      <c r="H355" s="762" t="s">
        <v>973</v>
      </c>
      <c r="I355" s="763" t="s">
        <v>1097</v>
      </c>
      <c r="J355" s="790">
        <v>2000000</v>
      </c>
    </row>
    <row r="356" spans="1:10" ht="12.75">
      <c r="A356" s="244"/>
      <c r="B356" s="245" t="s">
        <v>506</v>
      </c>
      <c r="C356" s="254" t="s">
        <v>507</v>
      </c>
      <c r="D356" s="247">
        <v>1500000</v>
      </c>
      <c r="E356" s="247">
        <v>0</v>
      </c>
      <c r="F356" s="307">
        <v>1500000</v>
      </c>
      <c r="G356" s="987"/>
      <c r="H356" s="762"/>
      <c r="I356" s="763"/>
      <c r="J356" s="790"/>
    </row>
    <row r="357" spans="1:10" ht="13.5" thickBot="1">
      <c r="A357" s="250"/>
      <c r="B357" s="967" t="s">
        <v>523</v>
      </c>
      <c r="C357" s="981" t="s">
        <v>524</v>
      </c>
      <c r="D357" s="969">
        <v>1500000</v>
      </c>
      <c r="E357" s="969">
        <v>0</v>
      </c>
      <c r="F357" s="1076">
        <v>1500000</v>
      </c>
      <c r="G357" s="988"/>
      <c r="H357" s="1039" t="s">
        <v>973</v>
      </c>
      <c r="I357" s="1031" t="s">
        <v>1097</v>
      </c>
      <c r="J357" s="775">
        <v>1500000</v>
      </c>
    </row>
    <row r="358" spans="1:10" ht="27" customHeight="1" thickBot="1">
      <c r="A358" s="1067"/>
      <c r="B358" s="1068"/>
      <c r="C358" s="1067"/>
      <c r="D358" s="1067"/>
      <c r="E358" s="136"/>
      <c r="F358" s="208"/>
      <c r="G358" s="302"/>
      <c r="H358" s="302"/>
      <c r="I358" s="302"/>
      <c r="J358" s="1037"/>
    </row>
    <row r="359" spans="1:10" ht="25.5">
      <c r="A359" s="555" t="s">
        <v>347</v>
      </c>
      <c r="B359" s="556" t="s">
        <v>375</v>
      </c>
      <c r="C359" s="1073" t="s">
        <v>378</v>
      </c>
      <c r="D359" s="588">
        <v>0</v>
      </c>
      <c r="E359" s="558">
        <v>4000000</v>
      </c>
      <c r="F359" s="773">
        <v>4000000</v>
      </c>
      <c r="G359" s="958"/>
      <c r="H359" s="1260" t="s">
        <v>1099</v>
      </c>
      <c r="I359" s="1260"/>
      <c r="J359" s="773">
        <v>4000000</v>
      </c>
    </row>
    <row r="360" spans="1:10" ht="12.75">
      <c r="A360" s="244"/>
      <c r="B360" s="245" t="s">
        <v>518</v>
      </c>
      <c r="C360" s="254" t="s">
        <v>507</v>
      </c>
      <c r="D360" s="267">
        <v>0</v>
      </c>
      <c r="E360" s="247">
        <v>4000000</v>
      </c>
      <c r="F360" s="780">
        <v>4000000</v>
      </c>
      <c r="G360" s="987"/>
      <c r="H360" s="758" t="s">
        <v>973</v>
      </c>
      <c r="I360" s="246" t="s">
        <v>974</v>
      </c>
      <c r="J360" s="780">
        <v>4000000</v>
      </c>
    </row>
    <row r="361" spans="1:10" ht="12.75">
      <c r="A361" s="244"/>
      <c r="B361" s="168" t="s">
        <v>510</v>
      </c>
      <c r="C361" s="487" t="s">
        <v>511</v>
      </c>
      <c r="D361" s="502">
        <v>0</v>
      </c>
      <c r="E361" s="169">
        <v>2000000</v>
      </c>
      <c r="F361" s="779">
        <v>2000000</v>
      </c>
      <c r="G361" s="987"/>
      <c r="H361" s="762" t="s">
        <v>973</v>
      </c>
      <c r="I361" s="763" t="s">
        <v>1097</v>
      </c>
      <c r="J361" s="790">
        <v>2000000</v>
      </c>
    </row>
    <row r="362" spans="1:10" ht="13.5" thickBot="1">
      <c r="A362" s="250"/>
      <c r="B362" s="967" t="s">
        <v>4</v>
      </c>
      <c r="C362" s="981" t="s">
        <v>5</v>
      </c>
      <c r="D362" s="486">
        <v>0</v>
      </c>
      <c r="E362" s="969">
        <v>2000000</v>
      </c>
      <c r="F362" s="1074">
        <v>2000000</v>
      </c>
      <c r="G362" s="988"/>
      <c r="H362" s="1039" t="s">
        <v>973</v>
      </c>
      <c r="I362" s="1031" t="s">
        <v>1097</v>
      </c>
      <c r="J362" s="775">
        <v>2000000</v>
      </c>
    </row>
    <row r="363" spans="1:10" ht="22.5" customHeight="1" thickBot="1">
      <c r="A363" s="1067"/>
      <c r="B363" s="1068"/>
      <c r="C363" s="1067"/>
      <c r="D363" s="1067"/>
      <c r="E363" s="136"/>
      <c r="F363" s="208"/>
      <c r="G363" s="302"/>
      <c r="H363" s="302"/>
      <c r="I363" s="302"/>
      <c r="J363" s="1037"/>
    </row>
    <row r="364" spans="1:10" ht="23.25" customHeight="1" thickBot="1">
      <c r="A364" s="1052"/>
      <c r="B364" s="1053"/>
      <c r="C364" s="1069" t="s">
        <v>641</v>
      </c>
      <c r="D364" s="1070">
        <v>267636554.81</v>
      </c>
      <c r="E364" s="1070">
        <v>44610528.8</v>
      </c>
      <c r="F364" s="1071">
        <v>312247083.61</v>
      </c>
      <c r="G364" s="982"/>
      <c r="H364" s="1272" t="s">
        <v>641</v>
      </c>
      <c r="I364" s="1272"/>
      <c r="J364" s="1072">
        <v>312247083.61</v>
      </c>
    </row>
    <row r="365" spans="1:7" ht="30" customHeight="1" thickBot="1">
      <c r="A365" s="256"/>
      <c r="B365" s="255"/>
      <c r="C365" s="256"/>
      <c r="D365" s="256"/>
      <c r="E365" s="289"/>
      <c r="F365" s="295"/>
      <c r="G365" s="299"/>
    </row>
    <row r="366" spans="1:11" ht="16.5" thickBot="1">
      <c r="A366" s="1285" t="s">
        <v>379</v>
      </c>
      <c r="B366" s="1286"/>
      <c r="C366" s="1286"/>
      <c r="D366" s="1286"/>
      <c r="E366" s="1286"/>
      <c r="F366" s="1286"/>
      <c r="G366" s="1286"/>
      <c r="H366" s="1286"/>
      <c r="I366" s="1286"/>
      <c r="J366" s="1287"/>
      <c r="K366" s="1166" t="s">
        <v>1369</v>
      </c>
    </row>
    <row r="367" spans="1:13" s="189" customFormat="1" ht="16.5" thickBot="1">
      <c r="A367" s="203"/>
      <c r="B367" s="203"/>
      <c r="C367" s="203"/>
      <c r="D367" s="203"/>
      <c r="E367" s="203"/>
      <c r="F367" s="973"/>
      <c r="G367" s="302"/>
      <c r="H367" s="302"/>
      <c r="I367" s="302"/>
      <c r="J367" s="1037"/>
      <c r="K367" s="1168"/>
      <c r="L367" s="297"/>
      <c r="M367" s="300"/>
    </row>
    <row r="368" spans="1:13" s="189" customFormat="1" ht="22.5" customHeight="1" thickBot="1">
      <c r="A368" s="567" t="s">
        <v>380</v>
      </c>
      <c r="B368" s="568" t="s">
        <v>339</v>
      </c>
      <c r="C368" s="569" t="s">
        <v>275</v>
      </c>
      <c r="D368" s="570">
        <v>0</v>
      </c>
      <c r="E368" s="570">
        <v>51700000</v>
      </c>
      <c r="F368" s="772">
        <v>51700000</v>
      </c>
      <c r="G368" s="1011"/>
      <c r="H368" s="1261" t="s">
        <v>275</v>
      </c>
      <c r="I368" s="1262"/>
      <c r="J368" s="772">
        <v>51700000</v>
      </c>
      <c r="K368" s="1168"/>
      <c r="L368" s="297"/>
      <c r="M368" s="300"/>
    </row>
    <row r="369" spans="1:13" s="189" customFormat="1" ht="13.5" thickBot="1">
      <c r="A369" s="971"/>
      <c r="B369" s="599"/>
      <c r="C369" s="170"/>
      <c r="D369" s="477"/>
      <c r="E369" s="180"/>
      <c r="F369" s="972"/>
      <c r="G369" s="302"/>
      <c r="H369" s="302"/>
      <c r="I369" s="302"/>
      <c r="J369" s="1037"/>
      <c r="K369" s="1168"/>
      <c r="L369" s="297"/>
      <c r="M369" s="300"/>
    </row>
    <row r="370" spans="1:13" s="189" customFormat="1" ht="25.5">
      <c r="A370" s="1109" t="s">
        <v>381</v>
      </c>
      <c r="B370" s="1110" t="s">
        <v>821</v>
      </c>
      <c r="C370" s="541" t="s">
        <v>1104</v>
      </c>
      <c r="D370" s="549">
        <v>0</v>
      </c>
      <c r="E370" s="549">
        <v>41200000</v>
      </c>
      <c r="F370" s="551">
        <v>41200000</v>
      </c>
      <c r="G370" s="1047"/>
      <c r="H370" s="1260" t="s">
        <v>1101</v>
      </c>
      <c r="I370" s="1260"/>
      <c r="J370" s="773">
        <v>41200000</v>
      </c>
      <c r="K370" s="1168"/>
      <c r="L370" s="297"/>
      <c r="M370" s="300"/>
    </row>
    <row r="371" spans="1:13" s="189" customFormat="1" ht="12.75">
      <c r="A371" s="258"/>
      <c r="B371" s="504" t="s">
        <v>38</v>
      </c>
      <c r="C371" s="505" t="s">
        <v>39</v>
      </c>
      <c r="D371" s="306">
        <v>0</v>
      </c>
      <c r="E371" s="306">
        <v>41200000</v>
      </c>
      <c r="F371" s="308">
        <v>41200000</v>
      </c>
      <c r="G371" s="1016"/>
      <c r="H371" s="758" t="s">
        <v>988</v>
      </c>
      <c r="I371" s="246" t="s">
        <v>989</v>
      </c>
      <c r="J371" s="780">
        <v>41200000</v>
      </c>
      <c r="K371" s="1168"/>
      <c r="L371" s="297"/>
      <c r="M371" s="300"/>
    </row>
    <row r="372" spans="1:13" s="189" customFormat="1" ht="13.5" thickBot="1">
      <c r="A372" s="250"/>
      <c r="B372" s="1111" t="s">
        <v>69</v>
      </c>
      <c r="C372" s="1112" t="s">
        <v>70</v>
      </c>
      <c r="D372" s="969">
        <v>0</v>
      </c>
      <c r="E372" s="969">
        <v>41200000</v>
      </c>
      <c r="F372" s="1076">
        <v>41200000</v>
      </c>
      <c r="G372" s="1113"/>
      <c r="H372" s="1039" t="s">
        <v>990</v>
      </c>
      <c r="I372" s="1031" t="s">
        <v>991</v>
      </c>
      <c r="J372" s="775">
        <v>41200000</v>
      </c>
      <c r="K372" s="1168"/>
      <c r="L372" s="297"/>
      <c r="M372" s="300"/>
    </row>
    <row r="373" spans="1:13" s="189" customFormat="1" ht="13.5" thickBot="1">
      <c r="A373" s="795"/>
      <c r="B373" s="976"/>
      <c r="C373" s="905"/>
      <c r="D373" s="1091"/>
      <c r="E373" s="180"/>
      <c r="F373" s="972"/>
      <c r="G373" s="302"/>
      <c r="H373" s="302"/>
      <c r="I373" s="302"/>
      <c r="J373" s="1037"/>
      <c r="K373" s="1168"/>
      <c r="L373" s="297"/>
      <c r="M373" s="300"/>
    </row>
    <row r="374" spans="1:13" s="189" customFormat="1" ht="12.75">
      <c r="A374" s="1109" t="s">
        <v>381</v>
      </c>
      <c r="B374" s="1110" t="s">
        <v>835</v>
      </c>
      <c r="C374" s="541" t="s">
        <v>1112</v>
      </c>
      <c r="D374" s="549">
        <v>0</v>
      </c>
      <c r="E374" s="549">
        <v>2000000</v>
      </c>
      <c r="F374" s="551">
        <v>2000000</v>
      </c>
      <c r="G374" s="1047"/>
      <c r="H374" s="1260" t="s">
        <v>1101</v>
      </c>
      <c r="I374" s="1260"/>
      <c r="J374" s="773">
        <v>2000000</v>
      </c>
      <c r="K374" s="1168"/>
      <c r="L374" s="297"/>
      <c r="M374" s="300"/>
    </row>
    <row r="375" spans="1:13" s="189" customFormat="1" ht="12.75">
      <c r="A375" s="258"/>
      <c r="B375" s="504" t="s">
        <v>38</v>
      </c>
      <c r="C375" s="505" t="s">
        <v>39</v>
      </c>
      <c r="D375" s="306">
        <v>0</v>
      </c>
      <c r="E375" s="306">
        <v>2000000</v>
      </c>
      <c r="F375" s="308">
        <v>2000000</v>
      </c>
      <c r="G375" s="1016"/>
      <c r="H375" s="758" t="s">
        <v>988</v>
      </c>
      <c r="I375" s="246" t="s">
        <v>989</v>
      </c>
      <c r="J375" s="780">
        <v>2000000</v>
      </c>
      <c r="K375" s="1168"/>
      <c r="L375" s="297"/>
      <c r="M375" s="300"/>
    </row>
    <row r="376" spans="1:13" s="189" customFormat="1" ht="13.5" thickBot="1">
      <c r="A376" s="250"/>
      <c r="B376" s="1111" t="s">
        <v>69</v>
      </c>
      <c r="C376" s="1112" t="s">
        <v>70</v>
      </c>
      <c r="D376" s="969">
        <v>0</v>
      </c>
      <c r="E376" s="969">
        <v>2000000</v>
      </c>
      <c r="F376" s="1076">
        <v>2000000</v>
      </c>
      <c r="G376" s="1113"/>
      <c r="H376" s="1039" t="s">
        <v>990</v>
      </c>
      <c r="I376" s="1031" t="s">
        <v>991</v>
      </c>
      <c r="J376" s="775">
        <v>2000000</v>
      </c>
      <c r="K376" s="1168"/>
      <c r="L376" s="297"/>
      <c r="M376" s="300"/>
    </row>
    <row r="377" spans="1:13" s="189" customFormat="1" ht="13.5" thickBot="1">
      <c r="A377" s="795"/>
      <c r="B377" s="976"/>
      <c r="C377" s="905"/>
      <c r="D377" s="1091"/>
      <c r="E377" s="180"/>
      <c r="F377" s="972"/>
      <c r="G377" s="302"/>
      <c r="H377" s="302"/>
      <c r="I377" s="302"/>
      <c r="J377" s="1037"/>
      <c r="K377" s="1168"/>
      <c r="L377" s="297"/>
      <c r="M377" s="300"/>
    </row>
    <row r="378" spans="1:13" s="189" customFormat="1" ht="12.75">
      <c r="A378" s="1109" t="s">
        <v>381</v>
      </c>
      <c r="B378" s="1110" t="s">
        <v>836</v>
      </c>
      <c r="C378" s="541" t="s">
        <v>1042</v>
      </c>
      <c r="D378" s="549">
        <v>0</v>
      </c>
      <c r="E378" s="549">
        <v>5500000</v>
      </c>
      <c r="F378" s="551">
        <v>5500000</v>
      </c>
      <c r="G378" s="1047"/>
      <c r="H378" s="1260" t="s">
        <v>1101</v>
      </c>
      <c r="I378" s="1260"/>
      <c r="J378" s="773">
        <v>5500000</v>
      </c>
      <c r="K378" s="1168"/>
      <c r="L378" s="297"/>
      <c r="M378" s="300"/>
    </row>
    <row r="379" spans="1:13" s="189" customFormat="1" ht="12.75">
      <c r="A379" s="244"/>
      <c r="B379" s="245" t="s">
        <v>506</v>
      </c>
      <c r="C379" s="254" t="s">
        <v>507</v>
      </c>
      <c r="D379" s="267">
        <v>0</v>
      </c>
      <c r="E379" s="247">
        <v>1000000</v>
      </c>
      <c r="F379" s="769">
        <v>1000000</v>
      </c>
      <c r="G379" s="1016"/>
      <c r="H379" s="758" t="s">
        <v>988</v>
      </c>
      <c r="I379" s="246" t="s">
        <v>989</v>
      </c>
      <c r="J379" s="780">
        <v>2000000</v>
      </c>
      <c r="K379" s="1168"/>
      <c r="L379" s="297"/>
      <c r="M379" s="300"/>
    </row>
    <row r="380" spans="1:13" s="189" customFormat="1" ht="12.75">
      <c r="A380" s="244"/>
      <c r="B380" s="168" t="s">
        <v>514</v>
      </c>
      <c r="C380" s="496" t="s">
        <v>515</v>
      </c>
      <c r="D380" s="502">
        <v>0</v>
      </c>
      <c r="E380" s="169">
        <v>800000</v>
      </c>
      <c r="F380" s="477">
        <v>800000</v>
      </c>
      <c r="G380" s="1016"/>
      <c r="H380" s="762" t="s">
        <v>990</v>
      </c>
      <c r="I380" s="763" t="s">
        <v>991</v>
      </c>
      <c r="J380" s="790">
        <v>800000</v>
      </c>
      <c r="K380" s="1168"/>
      <c r="L380" s="297"/>
      <c r="M380" s="300"/>
    </row>
    <row r="381" spans="1:13" s="189" customFormat="1" ht="12.75">
      <c r="A381" s="244"/>
      <c r="B381" s="168" t="s">
        <v>521</v>
      </c>
      <c r="C381" s="496" t="s">
        <v>522</v>
      </c>
      <c r="D381" s="502">
        <v>0</v>
      </c>
      <c r="E381" s="169">
        <v>200000</v>
      </c>
      <c r="F381" s="477">
        <v>200000</v>
      </c>
      <c r="G381" s="1016"/>
      <c r="H381" s="762" t="s">
        <v>990</v>
      </c>
      <c r="I381" s="763" t="s">
        <v>991</v>
      </c>
      <c r="J381" s="790">
        <v>200000</v>
      </c>
      <c r="K381" s="1168"/>
      <c r="L381" s="297"/>
      <c r="M381" s="300"/>
    </row>
    <row r="382" spans="1:13" s="189" customFormat="1" ht="12.75">
      <c r="A382" s="258"/>
      <c r="B382" s="504" t="s">
        <v>38</v>
      </c>
      <c r="C382" s="505" t="s">
        <v>39</v>
      </c>
      <c r="D382" s="306">
        <v>0</v>
      </c>
      <c r="E382" s="306">
        <v>4500000</v>
      </c>
      <c r="F382" s="308">
        <v>4500000</v>
      </c>
      <c r="G382" s="1016"/>
      <c r="H382" s="758" t="s">
        <v>997</v>
      </c>
      <c r="I382" s="246" t="s">
        <v>998</v>
      </c>
      <c r="J382" s="780">
        <v>3500000</v>
      </c>
      <c r="K382" s="1168"/>
      <c r="L382" s="297"/>
      <c r="M382" s="300"/>
    </row>
    <row r="383" spans="1:13" s="189" customFormat="1" ht="12.75">
      <c r="A383" s="258"/>
      <c r="B383" s="168" t="s">
        <v>57</v>
      </c>
      <c r="C383" s="487" t="s">
        <v>58</v>
      </c>
      <c r="D383" s="305">
        <v>0</v>
      </c>
      <c r="E383" s="164">
        <v>3500000</v>
      </c>
      <c r="F383" s="1004">
        <v>3500000</v>
      </c>
      <c r="G383" s="998"/>
      <c r="H383" s="80" t="s">
        <v>999</v>
      </c>
      <c r="I383" s="58" t="s">
        <v>1000</v>
      </c>
      <c r="J383" s="781">
        <v>3500000</v>
      </c>
      <c r="K383" s="1169"/>
      <c r="L383" s="297"/>
      <c r="M383" s="300"/>
    </row>
    <row r="384" spans="1:13" s="189" customFormat="1" ht="13.5" thickBot="1">
      <c r="A384" s="250"/>
      <c r="B384" s="1111" t="s">
        <v>69</v>
      </c>
      <c r="C384" s="1028" t="s">
        <v>70</v>
      </c>
      <c r="D384" s="969">
        <v>0</v>
      </c>
      <c r="E384" s="969">
        <v>1000000</v>
      </c>
      <c r="F384" s="1076">
        <v>1000000</v>
      </c>
      <c r="G384" s="1113"/>
      <c r="H384" s="1039" t="s">
        <v>990</v>
      </c>
      <c r="I384" s="1031" t="s">
        <v>991</v>
      </c>
      <c r="J384" s="775">
        <v>1000000</v>
      </c>
      <c r="K384" s="1168"/>
      <c r="L384" s="297"/>
      <c r="M384" s="300"/>
    </row>
    <row r="385" spans="1:13" s="189" customFormat="1" ht="13.5" thickBot="1">
      <c r="A385" s="795"/>
      <c r="B385" s="976"/>
      <c r="C385" s="905"/>
      <c r="D385" s="1091"/>
      <c r="E385" s="180"/>
      <c r="F385" s="972"/>
      <c r="G385" s="302"/>
      <c r="H385" s="302"/>
      <c r="I385" s="302"/>
      <c r="J385" s="1037"/>
      <c r="K385" s="1168"/>
      <c r="L385" s="297"/>
      <c r="M385" s="300"/>
    </row>
    <row r="386" spans="1:13" s="189" customFormat="1" ht="12.75">
      <c r="A386" s="1109" t="s">
        <v>381</v>
      </c>
      <c r="B386" s="1110" t="s">
        <v>836</v>
      </c>
      <c r="C386" s="541" t="s">
        <v>1043</v>
      </c>
      <c r="D386" s="549">
        <v>0</v>
      </c>
      <c r="E386" s="549">
        <v>3000000</v>
      </c>
      <c r="F386" s="551">
        <v>3000000</v>
      </c>
      <c r="G386" s="1047"/>
      <c r="H386" s="1260" t="s">
        <v>1101</v>
      </c>
      <c r="I386" s="1260"/>
      <c r="J386" s="773">
        <v>3000000</v>
      </c>
      <c r="K386" s="1168"/>
      <c r="L386" s="297"/>
      <c r="M386" s="300"/>
    </row>
    <row r="387" spans="1:13" s="189" customFormat="1" ht="12.75">
      <c r="A387" s="258"/>
      <c r="B387" s="504" t="s">
        <v>38</v>
      </c>
      <c r="C387" s="505" t="s">
        <v>39</v>
      </c>
      <c r="D387" s="306">
        <v>0</v>
      </c>
      <c r="E387" s="306">
        <v>3000000</v>
      </c>
      <c r="F387" s="308">
        <v>3000000</v>
      </c>
      <c r="G387" s="1016"/>
      <c r="H387" s="758" t="s">
        <v>988</v>
      </c>
      <c r="I387" s="246" t="s">
        <v>989</v>
      </c>
      <c r="J387" s="780">
        <v>3000000</v>
      </c>
      <c r="K387" s="1168"/>
      <c r="L387" s="297"/>
      <c r="M387" s="300"/>
    </row>
    <row r="388" spans="1:13" s="189" customFormat="1" ht="13.5" thickBot="1">
      <c r="A388" s="250"/>
      <c r="B388" s="1111" t="s">
        <v>69</v>
      </c>
      <c r="C388" s="1112" t="s">
        <v>70</v>
      </c>
      <c r="D388" s="969">
        <v>0</v>
      </c>
      <c r="E388" s="969">
        <v>3000000</v>
      </c>
      <c r="F388" s="1076">
        <v>3000000</v>
      </c>
      <c r="G388" s="1113"/>
      <c r="H388" s="1039" t="s">
        <v>990</v>
      </c>
      <c r="I388" s="1031" t="s">
        <v>991</v>
      </c>
      <c r="J388" s="775">
        <v>3000000</v>
      </c>
      <c r="K388" s="1168"/>
      <c r="L388" s="297"/>
      <c r="M388" s="300"/>
    </row>
    <row r="389" spans="1:13" s="179" customFormat="1" ht="13.5" thickBot="1">
      <c r="A389" s="795"/>
      <c r="B389" s="976"/>
      <c r="C389" s="905"/>
      <c r="D389" s="1091"/>
      <c r="E389" s="180"/>
      <c r="F389" s="972"/>
      <c r="G389" s="302"/>
      <c r="H389" s="302"/>
      <c r="I389" s="302"/>
      <c r="J389" s="1037"/>
      <c r="K389" s="1168"/>
      <c r="L389" s="302"/>
      <c r="M389" s="302"/>
    </row>
    <row r="390" spans="1:17" ht="18" customHeight="1" thickBot="1">
      <c r="A390" s="1006" t="s">
        <v>380</v>
      </c>
      <c r="B390" s="1007" t="s">
        <v>341</v>
      </c>
      <c r="C390" s="1008" t="s">
        <v>193</v>
      </c>
      <c r="D390" s="1009">
        <v>893641540</v>
      </c>
      <c r="E390" s="1009">
        <v>263816282</v>
      </c>
      <c r="F390" s="1010">
        <v>1157457822</v>
      </c>
      <c r="G390" s="1114"/>
      <c r="H390" s="1271" t="s">
        <v>193</v>
      </c>
      <c r="I390" s="1271"/>
      <c r="J390" s="1010">
        <v>1157457822</v>
      </c>
      <c r="K390" s="1168"/>
      <c r="M390" s="302"/>
      <c r="N390" s="179"/>
      <c r="O390" s="179"/>
      <c r="P390" s="179"/>
      <c r="Q390" s="179"/>
    </row>
    <row r="391" spans="1:17" ht="13.5" thickBot="1">
      <c r="A391" s="248"/>
      <c r="B391" s="255"/>
      <c r="C391" s="884"/>
      <c r="D391" s="289"/>
      <c r="E391" s="289"/>
      <c r="F391" s="295"/>
      <c r="G391" s="302"/>
      <c r="H391" s="302"/>
      <c r="I391" s="302"/>
      <c r="J391" s="1037"/>
      <c r="K391" s="1168"/>
      <c r="M391" s="302"/>
      <c r="N391" s="179"/>
      <c r="O391" s="179"/>
      <c r="P391" s="179"/>
      <c r="Q391" s="179"/>
    </row>
    <row r="392" spans="1:17" ht="21" customHeight="1">
      <c r="A392" s="1000" t="s">
        <v>382</v>
      </c>
      <c r="B392" s="1001" t="s">
        <v>639</v>
      </c>
      <c r="C392" s="548" t="s">
        <v>726</v>
      </c>
      <c r="D392" s="1002">
        <v>138650000</v>
      </c>
      <c r="E392" s="1002">
        <v>28515000</v>
      </c>
      <c r="F392" s="1003">
        <v>167165000</v>
      </c>
      <c r="G392" s="1005"/>
      <c r="H392" s="1260" t="s">
        <v>1101</v>
      </c>
      <c r="I392" s="1260"/>
      <c r="J392" s="773">
        <v>167165000</v>
      </c>
      <c r="K392" s="1169"/>
      <c r="M392" s="303"/>
      <c r="N392" s="257"/>
      <c r="O392" s="257"/>
      <c r="P392" s="257"/>
      <c r="Q392" s="179"/>
    </row>
    <row r="393" spans="1:17" ht="12.75">
      <c r="A393" s="258"/>
      <c r="B393" s="245" t="s">
        <v>384</v>
      </c>
      <c r="C393" s="246" t="s">
        <v>385</v>
      </c>
      <c r="D393" s="304">
        <v>94202412</v>
      </c>
      <c r="E393" s="307">
        <v>10265000</v>
      </c>
      <c r="F393" s="307">
        <v>104467412</v>
      </c>
      <c r="G393" s="998"/>
      <c r="H393" s="758" t="s">
        <v>988</v>
      </c>
      <c r="I393" s="246" t="s">
        <v>989</v>
      </c>
      <c r="J393" s="780">
        <v>164733812</v>
      </c>
      <c r="K393" s="1169"/>
      <c r="M393" s="303"/>
      <c r="N393" s="257"/>
      <c r="O393" s="257"/>
      <c r="P393" s="257"/>
      <c r="Q393" s="179"/>
    </row>
    <row r="394" spans="1:17" ht="12.75">
      <c r="A394" s="258"/>
      <c r="B394" s="168" t="s">
        <v>388</v>
      </c>
      <c r="C394" s="487" t="s">
        <v>389</v>
      </c>
      <c r="D394" s="305">
        <v>49632820</v>
      </c>
      <c r="E394" s="164">
        <v>6000000</v>
      </c>
      <c r="F394" s="1004">
        <v>55632820</v>
      </c>
      <c r="G394" s="998"/>
      <c r="H394" s="762" t="s">
        <v>992</v>
      </c>
      <c r="I394" s="763" t="s">
        <v>317</v>
      </c>
      <c r="J394" s="781">
        <v>55632820</v>
      </c>
      <c r="K394" s="1169"/>
      <c r="M394" s="303"/>
      <c r="N394" s="257"/>
      <c r="O394" s="257"/>
      <c r="P394" s="257"/>
      <c r="Q394" s="179"/>
    </row>
    <row r="395" spans="1:17" ht="12.75">
      <c r="A395" s="258"/>
      <c r="B395" s="168" t="s">
        <v>390</v>
      </c>
      <c r="C395" s="487" t="s">
        <v>391</v>
      </c>
      <c r="D395" s="305">
        <v>0</v>
      </c>
      <c r="E395" s="164">
        <v>2500000</v>
      </c>
      <c r="F395" s="1004">
        <v>2500000</v>
      </c>
      <c r="G395" s="998"/>
      <c r="H395" s="762" t="s">
        <v>992</v>
      </c>
      <c r="I395" s="763" t="s">
        <v>317</v>
      </c>
      <c r="J395" s="781">
        <v>2500000</v>
      </c>
      <c r="K395" s="1169"/>
      <c r="M395" s="303"/>
      <c r="N395" s="257"/>
      <c r="O395" s="257"/>
      <c r="P395" s="257"/>
      <c r="Q395" s="179"/>
    </row>
    <row r="396" spans="1:17" ht="12.75">
      <c r="A396" s="258"/>
      <c r="B396" s="168" t="s">
        <v>394</v>
      </c>
      <c r="C396" s="487" t="s">
        <v>395</v>
      </c>
      <c r="D396" s="305">
        <v>4795000</v>
      </c>
      <c r="E396" s="164">
        <v>0</v>
      </c>
      <c r="F396" s="1004">
        <v>4795000</v>
      </c>
      <c r="G396" s="998"/>
      <c r="H396" s="762" t="s">
        <v>992</v>
      </c>
      <c r="I396" s="763" t="s">
        <v>317</v>
      </c>
      <c r="J396" s="781">
        <v>4795000</v>
      </c>
      <c r="K396" s="1169"/>
      <c r="M396" s="303"/>
      <c r="N396" s="257"/>
      <c r="O396" s="257"/>
      <c r="P396" s="257"/>
      <c r="Q396" s="179"/>
    </row>
    <row r="397" spans="1:17" ht="12.75">
      <c r="A397" s="258"/>
      <c r="B397" s="168" t="s">
        <v>398</v>
      </c>
      <c r="C397" s="487" t="s">
        <v>399</v>
      </c>
      <c r="D397" s="305">
        <v>3000000</v>
      </c>
      <c r="E397" s="164">
        <v>0</v>
      </c>
      <c r="F397" s="1004">
        <v>3000000</v>
      </c>
      <c r="G397" s="998"/>
      <c r="H397" s="762" t="s">
        <v>992</v>
      </c>
      <c r="I397" s="763" t="s">
        <v>317</v>
      </c>
      <c r="J397" s="781">
        <v>3000000</v>
      </c>
      <c r="K397" s="1169"/>
      <c r="M397" s="303"/>
      <c r="N397" s="257"/>
      <c r="O397" s="257"/>
      <c r="P397" s="257"/>
      <c r="Q397" s="179"/>
    </row>
    <row r="398" spans="1:17" ht="12.75">
      <c r="A398" s="258"/>
      <c r="B398" s="168" t="s">
        <v>408</v>
      </c>
      <c r="C398" s="487" t="s">
        <v>409</v>
      </c>
      <c r="D398" s="305">
        <v>12585992</v>
      </c>
      <c r="E398" s="164">
        <v>0</v>
      </c>
      <c r="F398" s="1004">
        <v>12585992</v>
      </c>
      <c r="G398" s="998"/>
      <c r="H398" s="762" t="s">
        <v>992</v>
      </c>
      <c r="I398" s="763" t="s">
        <v>317</v>
      </c>
      <c r="J398" s="781">
        <v>12585992</v>
      </c>
      <c r="K398" s="1169"/>
      <c r="M398" s="303"/>
      <c r="N398" s="257"/>
      <c r="O398" s="257"/>
      <c r="P398" s="257"/>
      <c r="Q398" s="179"/>
    </row>
    <row r="399" spans="1:17" ht="12.75">
      <c r="A399" s="258"/>
      <c r="B399" s="168" t="s">
        <v>410</v>
      </c>
      <c r="C399" s="487" t="s">
        <v>411</v>
      </c>
      <c r="D399" s="305">
        <v>2225000</v>
      </c>
      <c r="E399" s="164"/>
      <c r="F399" s="1004">
        <v>2225000</v>
      </c>
      <c r="G399" s="998"/>
      <c r="H399" s="762" t="s">
        <v>992</v>
      </c>
      <c r="I399" s="763" t="s">
        <v>317</v>
      </c>
      <c r="J399" s="781">
        <v>2225000</v>
      </c>
      <c r="K399" s="1169"/>
      <c r="M399" s="303"/>
      <c r="N399" s="257"/>
      <c r="O399" s="257"/>
      <c r="P399" s="257"/>
      <c r="Q399" s="179"/>
    </row>
    <row r="400" spans="1:17" ht="12.75">
      <c r="A400" s="258"/>
      <c r="B400" s="168" t="s">
        <v>412</v>
      </c>
      <c r="C400" s="487" t="s">
        <v>413</v>
      </c>
      <c r="D400" s="305">
        <v>6225000</v>
      </c>
      <c r="E400" s="164">
        <v>500000</v>
      </c>
      <c r="F400" s="1004">
        <v>6725000</v>
      </c>
      <c r="G400" s="998"/>
      <c r="H400" s="762" t="s">
        <v>992</v>
      </c>
      <c r="I400" s="763" t="s">
        <v>317</v>
      </c>
      <c r="J400" s="781">
        <v>6725000</v>
      </c>
      <c r="K400" s="1169"/>
      <c r="M400" s="303"/>
      <c r="N400" s="257"/>
      <c r="O400" s="257"/>
      <c r="P400" s="257"/>
      <c r="Q400" s="179"/>
    </row>
    <row r="401" spans="1:10" ht="12.75">
      <c r="A401" s="258"/>
      <c r="B401" s="168" t="s">
        <v>414</v>
      </c>
      <c r="C401" s="487" t="s">
        <v>1329</v>
      </c>
      <c r="D401" s="305">
        <v>406600</v>
      </c>
      <c r="E401" s="164">
        <v>0</v>
      </c>
      <c r="F401" s="1004">
        <v>406600</v>
      </c>
      <c r="G401" s="987"/>
      <c r="H401" s="762" t="s">
        <v>969</v>
      </c>
      <c r="I401" s="763" t="s">
        <v>970</v>
      </c>
      <c r="J401" s="790">
        <v>406600</v>
      </c>
    </row>
    <row r="402" spans="1:17" ht="25.5">
      <c r="A402" s="244"/>
      <c r="B402" s="168" t="s">
        <v>418</v>
      </c>
      <c r="C402" s="487" t="s">
        <v>419</v>
      </c>
      <c r="D402" s="305">
        <v>7555000</v>
      </c>
      <c r="E402" s="164">
        <v>600000</v>
      </c>
      <c r="F402" s="1004">
        <v>8155000</v>
      </c>
      <c r="G402" s="987"/>
      <c r="H402" s="762" t="s">
        <v>992</v>
      </c>
      <c r="I402" s="763" t="s">
        <v>317</v>
      </c>
      <c r="J402" s="781">
        <v>8155000</v>
      </c>
      <c r="N402" s="257"/>
      <c r="O402" s="257"/>
      <c r="P402" s="257"/>
      <c r="Q402" s="179"/>
    </row>
    <row r="403" spans="1:17" ht="25.5">
      <c r="A403" s="258"/>
      <c r="B403" s="168" t="s">
        <v>420</v>
      </c>
      <c r="C403" s="487" t="s">
        <v>421</v>
      </c>
      <c r="D403" s="305">
        <v>390000</v>
      </c>
      <c r="E403" s="164">
        <v>50000</v>
      </c>
      <c r="F403" s="1004">
        <v>440000</v>
      </c>
      <c r="G403" s="998"/>
      <c r="H403" s="762" t="s">
        <v>992</v>
      </c>
      <c r="I403" s="763" t="s">
        <v>317</v>
      </c>
      <c r="J403" s="781">
        <v>440000</v>
      </c>
      <c r="K403" s="1169"/>
      <c r="M403" s="303"/>
      <c r="N403" s="257"/>
      <c r="O403" s="257"/>
      <c r="P403" s="257"/>
      <c r="Q403" s="179"/>
    </row>
    <row r="404" spans="1:17" ht="25.5">
      <c r="A404" s="258"/>
      <c r="B404" s="168" t="s">
        <v>424</v>
      </c>
      <c r="C404" s="487" t="s">
        <v>425</v>
      </c>
      <c r="D404" s="305">
        <v>4020000</v>
      </c>
      <c r="E404" s="164">
        <v>315000</v>
      </c>
      <c r="F404" s="1004">
        <v>4335000</v>
      </c>
      <c r="G404" s="998"/>
      <c r="H404" s="762" t="s">
        <v>992</v>
      </c>
      <c r="I404" s="763" t="s">
        <v>317</v>
      </c>
      <c r="J404" s="781">
        <v>4335000</v>
      </c>
      <c r="K404" s="1169"/>
      <c r="M404" s="303"/>
      <c r="N404" s="257"/>
      <c r="O404" s="257"/>
      <c r="P404" s="257"/>
      <c r="Q404" s="179"/>
    </row>
    <row r="405" spans="1:17" ht="25.5">
      <c r="A405" s="258"/>
      <c r="B405" s="168" t="s">
        <v>426</v>
      </c>
      <c r="C405" s="487" t="s">
        <v>427</v>
      </c>
      <c r="D405" s="305">
        <v>1129000</v>
      </c>
      <c r="E405" s="164">
        <v>100000</v>
      </c>
      <c r="F405" s="1004">
        <v>1229000</v>
      </c>
      <c r="G405" s="998"/>
      <c r="H405" s="762" t="s">
        <v>992</v>
      </c>
      <c r="I405" s="763" t="s">
        <v>317</v>
      </c>
      <c r="J405" s="781">
        <v>1229000</v>
      </c>
      <c r="K405" s="1169"/>
      <c r="M405" s="303"/>
      <c r="N405" s="257"/>
      <c r="O405" s="257"/>
      <c r="P405" s="257"/>
      <c r="Q405" s="179"/>
    </row>
    <row r="406" spans="1:17" ht="12.75">
      <c r="A406" s="258"/>
      <c r="B406" s="168" t="s">
        <v>428</v>
      </c>
      <c r="C406" s="487" t="s">
        <v>429</v>
      </c>
      <c r="D406" s="305">
        <v>2238000</v>
      </c>
      <c r="E406" s="164">
        <v>200000</v>
      </c>
      <c r="F406" s="1004">
        <v>2438000</v>
      </c>
      <c r="G406" s="998"/>
      <c r="H406" s="762" t="s">
        <v>992</v>
      </c>
      <c r="I406" s="763" t="s">
        <v>317</v>
      </c>
      <c r="J406" s="781">
        <v>2438000</v>
      </c>
      <c r="K406" s="1169"/>
      <c r="M406" s="303"/>
      <c r="N406" s="257"/>
      <c r="O406" s="257"/>
      <c r="P406" s="257"/>
      <c r="Q406" s="179"/>
    </row>
    <row r="407" spans="1:17" ht="12.75">
      <c r="A407" s="258"/>
      <c r="B407" s="245" t="s">
        <v>430</v>
      </c>
      <c r="C407" s="246" t="s">
        <v>431</v>
      </c>
      <c r="D407" s="307">
        <v>38466400</v>
      </c>
      <c r="E407" s="307">
        <v>12150000</v>
      </c>
      <c r="F407" s="307">
        <v>50616400</v>
      </c>
      <c r="G407" s="998"/>
      <c r="H407" s="762"/>
      <c r="I407" s="763"/>
      <c r="J407" s="781"/>
      <c r="K407" s="1169"/>
      <c r="M407" s="303"/>
      <c r="N407" s="257"/>
      <c r="O407" s="257"/>
      <c r="P407" s="257"/>
      <c r="Q407" s="179"/>
    </row>
    <row r="408" spans="1:17" ht="12.75">
      <c r="A408" s="258"/>
      <c r="B408" s="168" t="s">
        <v>438</v>
      </c>
      <c r="C408" s="487" t="s">
        <v>439</v>
      </c>
      <c r="D408" s="305">
        <v>0</v>
      </c>
      <c r="E408" s="305">
        <v>500000</v>
      </c>
      <c r="F408" s="1004">
        <v>500000</v>
      </c>
      <c r="G408" s="998"/>
      <c r="H408" s="762" t="s">
        <v>992</v>
      </c>
      <c r="I408" s="763" t="s">
        <v>317</v>
      </c>
      <c r="J408" s="781">
        <v>500000</v>
      </c>
      <c r="K408" s="1169"/>
      <c r="M408" s="303"/>
      <c r="N408" s="257"/>
      <c r="O408" s="257"/>
      <c r="P408" s="257"/>
      <c r="Q408" s="179"/>
    </row>
    <row r="409" spans="1:17" ht="12.75">
      <c r="A409" s="258"/>
      <c r="B409" s="168" t="s">
        <v>440</v>
      </c>
      <c r="C409" s="487" t="s">
        <v>441</v>
      </c>
      <c r="D409" s="305">
        <v>2000000</v>
      </c>
      <c r="E409" s="305">
        <v>1400000</v>
      </c>
      <c r="F409" s="1004">
        <v>3400000</v>
      </c>
      <c r="G409" s="998"/>
      <c r="H409" s="762" t="s">
        <v>992</v>
      </c>
      <c r="I409" s="763" t="s">
        <v>317</v>
      </c>
      <c r="J409" s="781">
        <v>3400000</v>
      </c>
      <c r="K409" s="1169"/>
      <c r="M409" s="303"/>
      <c r="N409" s="257"/>
      <c r="O409" s="257"/>
      <c r="P409" s="257"/>
      <c r="Q409" s="179"/>
    </row>
    <row r="410" spans="1:17" ht="12.75">
      <c r="A410" s="258"/>
      <c r="B410" s="168" t="s">
        <v>442</v>
      </c>
      <c r="C410" s="487" t="s">
        <v>443</v>
      </c>
      <c r="D410" s="305">
        <v>2000000</v>
      </c>
      <c r="E410" s="305">
        <v>500000</v>
      </c>
      <c r="F410" s="1004">
        <v>2500000</v>
      </c>
      <c r="G410" s="998"/>
      <c r="H410" s="762" t="s">
        <v>992</v>
      </c>
      <c r="I410" s="763" t="s">
        <v>317</v>
      </c>
      <c r="J410" s="781">
        <v>2500000</v>
      </c>
      <c r="K410" s="1169"/>
      <c r="M410" s="303"/>
      <c r="N410" s="257"/>
      <c r="O410" s="257"/>
      <c r="P410" s="257"/>
      <c r="Q410" s="179"/>
    </row>
    <row r="411" spans="1:17" ht="13.5" thickBot="1">
      <c r="A411" s="552"/>
      <c r="B411" s="967" t="s">
        <v>448</v>
      </c>
      <c r="C411" s="1028" t="s">
        <v>449</v>
      </c>
      <c r="D411" s="1098">
        <v>700000</v>
      </c>
      <c r="E411" s="1098">
        <v>0</v>
      </c>
      <c r="F411" s="1115">
        <v>700000</v>
      </c>
      <c r="G411" s="999"/>
      <c r="H411" s="1039" t="s">
        <v>992</v>
      </c>
      <c r="I411" s="1031" t="s">
        <v>317</v>
      </c>
      <c r="J411" s="783">
        <v>700000</v>
      </c>
      <c r="K411" s="1169"/>
      <c r="M411" s="303"/>
      <c r="N411" s="257"/>
      <c r="O411" s="257"/>
      <c r="P411" s="257"/>
      <c r="Q411" s="179"/>
    </row>
    <row r="412" spans="1:17" ht="25.5">
      <c r="A412" s="584" t="s">
        <v>852</v>
      </c>
      <c r="B412" s="1029" t="s">
        <v>452</v>
      </c>
      <c r="C412" s="1030" t="s">
        <v>453</v>
      </c>
      <c r="D412" s="1116">
        <v>500000</v>
      </c>
      <c r="E412" s="1116">
        <v>0</v>
      </c>
      <c r="F412" s="1117">
        <v>500000</v>
      </c>
      <c r="G412" s="1005"/>
      <c r="H412" s="1058" t="s">
        <v>992</v>
      </c>
      <c r="I412" s="1034" t="s">
        <v>317</v>
      </c>
      <c r="J412" s="785">
        <v>500000</v>
      </c>
      <c r="K412" s="1166" t="s">
        <v>1370</v>
      </c>
      <c r="M412" s="303"/>
      <c r="N412" s="257"/>
      <c r="O412" s="257"/>
      <c r="P412" s="257"/>
      <c r="Q412" s="179"/>
    </row>
    <row r="413" spans="1:17" ht="12.75">
      <c r="A413" s="258"/>
      <c r="B413" s="168" t="s">
        <v>456</v>
      </c>
      <c r="C413" s="487" t="s">
        <v>457</v>
      </c>
      <c r="D413" s="305">
        <v>1000000</v>
      </c>
      <c r="E413" s="305">
        <v>2500000</v>
      </c>
      <c r="F413" s="1004">
        <v>3500000</v>
      </c>
      <c r="G413" s="998"/>
      <c r="H413" s="762" t="s">
        <v>992</v>
      </c>
      <c r="I413" s="763" t="s">
        <v>317</v>
      </c>
      <c r="J413" s="781">
        <v>3500000</v>
      </c>
      <c r="K413" s="1169"/>
      <c r="M413" s="303"/>
      <c r="N413" s="257"/>
      <c r="O413" s="257"/>
      <c r="P413" s="257"/>
      <c r="Q413" s="179"/>
    </row>
    <row r="414" spans="1:17" ht="12.75">
      <c r="A414" s="258"/>
      <c r="B414" s="168" t="s">
        <v>458</v>
      </c>
      <c r="C414" s="487" t="s">
        <v>459</v>
      </c>
      <c r="D414" s="305">
        <v>1000000</v>
      </c>
      <c r="E414" s="164">
        <v>5000000</v>
      </c>
      <c r="F414" s="1004">
        <v>6000000</v>
      </c>
      <c r="G414" s="998"/>
      <c r="H414" s="762" t="s">
        <v>992</v>
      </c>
      <c r="I414" s="763" t="s">
        <v>317</v>
      </c>
      <c r="J414" s="781">
        <v>6000000</v>
      </c>
      <c r="K414" s="1169"/>
      <c r="M414" s="303"/>
      <c r="N414" s="257"/>
      <c r="O414" s="257"/>
      <c r="P414" s="257"/>
      <c r="Q414" s="179"/>
    </row>
    <row r="415" spans="1:17" ht="12.75">
      <c r="A415" s="258"/>
      <c r="B415" s="168" t="s">
        <v>460</v>
      </c>
      <c r="C415" s="487" t="s">
        <v>461</v>
      </c>
      <c r="D415" s="305">
        <v>2000000</v>
      </c>
      <c r="E415" s="164">
        <v>0</v>
      </c>
      <c r="F415" s="1004">
        <v>2000000</v>
      </c>
      <c r="G415" s="998"/>
      <c r="H415" s="762" t="s">
        <v>992</v>
      </c>
      <c r="I415" s="763" t="s">
        <v>317</v>
      </c>
      <c r="J415" s="781">
        <v>2000000</v>
      </c>
      <c r="N415" s="257"/>
      <c r="O415" s="257"/>
      <c r="P415" s="257"/>
      <c r="Q415" s="179"/>
    </row>
    <row r="416" spans="1:17" ht="12.75">
      <c r="A416" s="258"/>
      <c r="B416" s="168" t="s">
        <v>462</v>
      </c>
      <c r="C416" s="487" t="s">
        <v>463</v>
      </c>
      <c r="D416" s="305">
        <v>1000000</v>
      </c>
      <c r="E416" s="164">
        <v>0</v>
      </c>
      <c r="F416" s="1004">
        <v>1000000</v>
      </c>
      <c r="G416" s="998"/>
      <c r="H416" s="762" t="s">
        <v>992</v>
      </c>
      <c r="I416" s="763" t="s">
        <v>317</v>
      </c>
      <c r="J416" s="781">
        <v>1000000</v>
      </c>
      <c r="K416" s="1169"/>
      <c r="M416" s="303"/>
      <c r="N416" s="257"/>
      <c r="O416" s="257"/>
      <c r="P416" s="257"/>
      <c r="Q416" s="179"/>
    </row>
    <row r="417" spans="1:17" ht="12.75">
      <c r="A417" s="258"/>
      <c r="B417" s="168" t="s">
        <v>466</v>
      </c>
      <c r="C417" s="487" t="s">
        <v>467</v>
      </c>
      <c r="D417" s="305">
        <v>200000</v>
      </c>
      <c r="E417" s="164">
        <v>50000</v>
      </c>
      <c r="F417" s="1004">
        <v>250000</v>
      </c>
      <c r="G417" s="998"/>
      <c r="H417" s="762" t="s">
        <v>992</v>
      </c>
      <c r="I417" s="763" t="s">
        <v>317</v>
      </c>
      <c r="J417" s="781">
        <v>250000</v>
      </c>
      <c r="K417" s="1169"/>
      <c r="M417" s="303"/>
      <c r="N417" s="257"/>
      <c r="O417" s="257"/>
      <c r="P417" s="257"/>
      <c r="Q417" s="179"/>
    </row>
    <row r="418" spans="1:17" ht="12.75">
      <c r="A418" s="258"/>
      <c r="B418" s="168" t="s">
        <v>468</v>
      </c>
      <c r="C418" s="487" t="s">
        <v>469</v>
      </c>
      <c r="D418" s="305">
        <v>5466400</v>
      </c>
      <c r="E418" s="164">
        <v>150000</v>
      </c>
      <c r="F418" s="1004">
        <v>5616400</v>
      </c>
      <c r="G418" s="998"/>
      <c r="H418" s="762" t="s">
        <v>992</v>
      </c>
      <c r="I418" s="763" t="s">
        <v>317</v>
      </c>
      <c r="J418" s="781">
        <v>5616400</v>
      </c>
      <c r="K418" s="1169"/>
      <c r="M418" s="303"/>
      <c r="N418" s="257"/>
      <c r="O418" s="257"/>
      <c r="P418" s="257"/>
      <c r="Q418" s="179"/>
    </row>
    <row r="419" spans="1:17" ht="18.75" customHeight="1">
      <c r="A419" s="258"/>
      <c r="B419" s="168" t="s">
        <v>472</v>
      </c>
      <c r="C419" s="487" t="s">
        <v>473</v>
      </c>
      <c r="D419" s="305">
        <v>14500000</v>
      </c>
      <c r="E419" s="164">
        <v>1550000</v>
      </c>
      <c r="F419" s="1004">
        <v>16050000</v>
      </c>
      <c r="G419" s="998"/>
      <c r="H419" s="762" t="s">
        <v>992</v>
      </c>
      <c r="I419" s="763" t="s">
        <v>317</v>
      </c>
      <c r="J419" s="781">
        <v>16050000</v>
      </c>
      <c r="K419" s="1169"/>
      <c r="M419" s="303"/>
      <c r="N419" s="257"/>
      <c r="O419" s="257"/>
      <c r="P419" s="257"/>
      <c r="Q419" s="179"/>
    </row>
    <row r="420" spans="1:17" ht="12.75">
      <c r="A420" s="244"/>
      <c r="B420" s="168" t="s">
        <v>478</v>
      </c>
      <c r="C420" s="487" t="s">
        <v>479</v>
      </c>
      <c r="D420" s="305">
        <v>500000</v>
      </c>
      <c r="E420" s="164">
        <v>0</v>
      </c>
      <c r="F420" s="1004">
        <v>500000</v>
      </c>
      <c r="G420" s="998"/>
      <c r="H420" s="762" t="s">
        <v>992</v>
      </c>
      <c r="I420" s="763" t="s">
        <v>317</v>
      </c>
      <c r="J420" s="781">
        <v>500000</v>
      </c>
      <c r="K420" s="1169"/>
      <c r="M420" s="303"/>
      <c r="N420" s="257"/>
      <c r="O420" s="257"/>
      <c r="P420" s="257"/>
      <c r="Q420" s="179"/>
    </row>
    <row r="421" spans="1:17" ht="25.5">
      <c r="A421" s="258"/>
      <c r="B421" s="168" t="s">
        <v>490</v>
      </c>
      <c r="C421" s="487" t="s">
        <v>491</v>
      </c>
      <c r="D421" s="305">
        <v>7000000</v>
      </c>
      <c r="E421" s="164">
        <v>0</v>
      </c>
      <c r="F421" s="1004">
        <v>7000000</v>
      </c>
      <c r="G421" s="998"/>
      <c r="H421" s="762" t="s">
        <v>992</v>
      </c>
      <c r="I421" s="763" t="s">
        <v>317</v>
      </c>
      <c r="J421" s="781">
        <v>7000000</v>
      </c>
      <c r="K421" s="1169"/>
      <c r="M421" s="303"/>
      <c r="N421" s="257"/>
      <c r="O421" s="257"/>
      <c r="P421" s="257"/>
      <c r="Q421" s="179"/>
    </row>
    <row r="422" spans="1:17" ht="12.75">
      <c r="A422" s="258"/>
      <c r="B422" s="197" t="s">
        <v>1100</v>
      </c>
      <c r="C422" s="497" t="s">
        <v>1100</v>
      </c>
      <c r="D422" s="305"/>
      <c r="E422" s="164"/>
      <c r="F422" s="1004" t="s">
        <v>1029</v>
      </c>
      <c r="G422" s="998"/>
      <c r="H422" s="1086" t="s">
        <v>980</v>
      </c>
      <c r="I422" s="764" t="s">
        <v>310</v>
      </c>
      <c r="J422" s="1082">
        <v>300000</v>
      </c>
      <c r="K422" s="1169"/>
      <c r="M422" s="303"/>
      <c r="N422" s="257"/>
      <c r="O422" s="257"/>
      <c r="P422" s="257"/>
      <c r="Q422" s="179"/>
    </row>
    <row r="423" spans="1:17" ht="12.75">
      <c r="A423" s="258"/>
      <c r="B423" s="197" t="s">
        <v>1100</v>
      </c>
      <c r="C423" s="497" t="s">
        <v>1100</v>
      </c>
      <c r="D423" s="305"/>
      <c r="E423" s="164"/>
      <c r="F423" s="1004" t="s">
        <v>1029</v>
      </c>
      <c r="G423" s="998"/>
      <c r="H423" s="1087" t="s">
        <v>981</v>
      </c>
      <c r="I423" s="760" t="s">
        <v>495</v>
      </c>
      <c r="J423" s="1036">
        <v>300000</v>
      </c>
      <c r="K423" s="1169"/>
      <c r="M423" s="303"/>
      <c r="N423" s="257"/>
      <c r="O423" s="257"/>
      <c r="P423" s="257"/>
      <c r="Q423" s="179"/>
    </row>
    <row r="424" spans="1:17" ht="12.75">
      <c r="A424" s="258"/>
      <c r="B424" s="168" t="s">
        <v>496</v>
      </c>
      <c r="C424" s="487" t="s">
        <v>497</v>
      </c>
      <c r="D424" s="305">
        <v>300000</v>
      </c>
      <c r="E424" s="164">
        <v>0</v>
      </c>
      <c r="F424" s="1004">
        <v>300000</v>
      </c>
      <c r="G424" s="998"/>
      <c r="H424" s="1088" t="s">
        <v>981</v>
      </c>
      <c r="I424" s="655" t="s">
        <v>982</v>
      </c>
      <c r="J424" s="784">
        <v>300000</v>
      </c>
      <c r="K424" s="1169"/>
      <c r="M424" s="303"/>
      <c r="N424" s="257"/>
      <c r="O424" s="257"/>
      <c r="P424" s="257"/>
      <c r="Q424" s="179"/>
    </row>
    <row r="425" spans="1:17" ht="12.75">
      <c r="A425" s="258"/>
      <c r="B425" s="168" t="s">
        <v>502</v>
      </c>
      <c r="C425" s="487" t="s">
        <v>503</v>
      </c>
      <c r="D425" s="305">
        <v>300000</v>
      </c>
      <c r="E425" s="164">
        <v>500000</v>
      </c>
      <c r="F425" s="1004">
        <v>800000</v>
      </c>
      <c r="G425" s="998"/>
      <c r="H425" s="762" t="s">
        <v>992</v>
      </c>
      <c r="I425" s="763" t="s">
        <v>317</v>
      </c>
      <c r="J425" s="781">
        <v>800000</v>
      </c>
      <c r="K425" s="1169"/>
      <c r="M425" s="303"/>
      <c r="N425" s="257"/>
      <c r="O425" s="257"/>
      <c r="P425" s="257"/>
      <c r="Q425" s="179"/>
    </row>
    <row r="426" spans="1:17" ht="12.75">
      <c r="A426" s="258"/>
      <c r="B426" s="245" t="s">
        <v>506</v>
      </c>
      <c r="C426" s="246" t="s">
        <v>507</v>
      </c>
      <c r="D426" s="304">
        <v>4350000</v>
      </c>
      <c r="E426" s="304">
        <v>5600000</v>
      </c>
      <c r="F426" s="307">
        <v>9950000</v>
      </c>
      <c r="G426" s="998"/>
      <c r="H426" s="762"/>
      <c r="I426" s="763"/>
      <c r="J426" s="781" t="s">
        <v>1029</v>
      </c>
      <c r="K426" s="1169"/>
      <c r="M426" s="303"/>
      <c r="N426" s="257"/>
      <c r="O426" s="257"/>
      <c r="P426" s="257"/>
      <c r="Q426" s="179"/>
    </row>
    <row r="427" spans="1:17" ht="12.75">
      <c r="A427" s="258"/>
      <c r="B427" s="168" t="s">
        <v>871</v>
      </c>
      <c r="C427" s="487" t="s">
        <v>511</v>
      </c>
      <c r="D427" s="305">
        <v>0</v>
      </c>
      <c r="E427" s="164">
        <v>1000000</v>
      </c>
      <c r="F427" s="1004">
        <v>1000000</v>
      </c>
      <c r="G427" s="998"/>
      <c r="H427" s="762" t="s">
        <v>992</v>
      </c>
      <c r="I427" s="763" t="s">
        <v>317</v>
      </c>
      <c r="J427" s="781">
        <v>1000000</v>
      </c>
      <c r="K427" s="1169"/>
      <c r="M427" s="303"/>
      <c r="N427" s="257"/>
      <c r="O427" s="257"/>
      <c r="P427" s="257"/>
      <c r="Q427" s="179"/>
    </row>
    <row r="428" spans="1:17" ht="12.75">
      <c r="A428" s="258"/>
      <c r="B428" s="168" t="s">
        <v>512</v>
      </c>
      <c r="C428" s="487" t="s">
        <v>513</v>
      </c>
      <c r="D428" s="305">
        <v>500000</v>
      </c>
      <c r="E428" s="164">
        <v>0</v>
      </c>
      <c r="F428" s="1004">
        <v>500000</v>
      </c>
      <c r="G428" s="998"/>
      <c r="H428" s="762" t="s">
        <v>992</v>
      </c>
      <c r="I428" s="763" t="s">
        <v>317</v>
      </c>
      <c r="J428" s="781">
        <v>500000</v>
      </c>
      <c r="K428" s="1169"/>
      <c r="M428" s="303"/>
      <c r="N428" s="257"/>
      <c r="O428" s="257"/>
      <c r="P428" s="257"/>
      <c r="Q428" s="179"/>
    </row>
    <row r="429" spans="1:17" ht="12.75">
      <c r="A429" s="258"/>
      <c r="B429" s="168" t="s">
        <v>872</v>
      </c>
      <c r="C429" s="487" t="s">
        <v>873</v>
      </c>
      <c r="D429" s="305">
        <v>0</v>
      </c>
      <c r="E429" s="164">
        <v>100000</v>
      </c>
      <c r="F429" s="1004">
        <v>100000</v>
      </c>
      <c r="G429" s="998"/>
      <c r="H429" s="762" t="s">
        <v>992</v>
      </c>
      <c r="I429" s="763" t="s">
        <v>317</v>
      </c>
      <c r="J429" s="781">
        <v>100000</v>
      </c>
      <c r="K429" s="1169"/>
      <c r="M429" s="303"/>
      <c r="N429" s="257"/>
      <c r="O429" s="257"/>
      <c r="P429" s="257"/>
      <c r="Q429" s="179"/>
    </row>
    <row r="430" spans="1:17" ht="12.75">
      <c r="A430" s="258"/>
      <c r="B430" s="168" t="s">
        <v>2</v>
      </c>
      <c r="C430" s="496" t="s">
        <v>3</v>
      </c>
      <c r="D430" s="305">
        <v>0</v>
      </c>
      <c r="E430" s="164">
        <v>200000</v>
      </c>
      <c r="F430" s="1004">
        <v>200000</v>
      </c>
      <c r="G430" s="998"/>
      <c r="H430" s="762" t="s">
        <v>992</v>
      </c>
      <c r="I430" s="763" t="s">
        <v>317</v>
      </c>
      <c r="J430" s="781">
        <v>200000</v>
      </c>
      <c r="K430" s="1169"/>
      <c r="M430" s="303"/>
      <c r="N430" s="257"/>
      <c r="O430" s="257"/>
      <c r="P430" s="257"/>
      <c r="Q430" s="179"/>
    </row>
    <row r="431" spans="1:17" ht="12.75">
      <c r="A431" s="258"/>
      <c r="B431" s="168" t="s">
        <v>4</v>
      </c>
      <c r="C431" s="496" t="s">
        <v>5</v>
      </c>
      <c r="D431" s="305">
        <v>0</v>
      </c>
      <c r="E431" s="164">
        <v>2000000</v>
      </c>
      <c r="F431" s="1004">
        <v>2000000</v>
      </c>
      <c r="G431" s="998"/>
      <c r="H431" s="762" t="s">
        <v>992</v>
      </c>
      <c r="I431" s="763" t="s">
        <v>317</v>
      </c>
      <c r="J431" s="781">
        <v>2000000</v>
      </c>
      <c r="K431" s="1169"/>
      <c r="M431" s="303"/>
      <c r="N431" s="257"/>
      <c r="O431" s="257"/>
      <c r="P431" s="257"/>
      <c r="Q431" s="179"/>
    </row>
    <row r="432" spans="1:17" ht="12.75">
      <c r="A432" s="258"/>
      <c r="B432" s="168" t="s">
        <v>8</v>
      </c>
      <c r="C432" s="487" t="s">
        <v>9</v>
      </c>
      <c r="D432" s="305">
        <v>450000</v>
      </c>
      <c r="E432" s="164">
        <v>500000</v>
      </c>
      <c r="F432" s="1004">
        <v>950000</v>
      </c>
      <c r="G432" s="998"/>
      <c r="H432" s="762" t="s">
        <v>992</v>
      </c>
      <c r="I432" s="763" t="s">
        <v>317</v>
      </c>
      <c r="J432" s="781">
        <v>950000</v>
      </c>
      <c r="K432" s="1169"/>
      <c r="M432" s="303"/>
      <c r="N432" s="257"/>
      <c r="O432" s="257"/>
      <c r="P432" s="257"/>
      <c r="Q432" s="179"/>
    </row>
    <row r="433" spans="1:17" ht="12.75">
      <c r="A433" s="258"/>
      <c r="B433" s="168" t="s">
        <v>10</v>
      </c>
      <c r="C433" s="487" t="s">
        <v>11</v>
      </c>
      <c r="D433" s="305">
        <v>500000</v>
      </c>
      <c r="E433" s="164">
        <v>500000</v>
      </c>
      <c r="F433" s="1004">
        <v>1000000</v>
      </c>
      <c r="G433" s="998"/>
      <c r="H433" s="762" t="s">
        <v>992</v>
      </c>
      <c r="I433" s="763" t="s">
        <v>317</v>
      </c>
      <c r="J433" s="781">
        <v>1000000</v>
      </c>
      <c r="K433" s="1169"/>
      <c r="M433" s="303"/>
      <c r="N433" s="257"/>
      <c r="O433" s="257"/>
      <c r="P433" s="257"/>
      <c r="Q433" s="179"/>
    </row>
    <row r="434" spans="1:17" ht="12.75">
      <c r="A434" s="258"/>
      <c r="B434" s="168" t="s">
        <v>12</v>
      </c>
      <c r="C434" s="487" t="s">
        <v>13</v>
      </c>
      <c r="D434" s="305">
        <v>1200000</v>
      </c>
      <c r="E434" s="164">
        <v>300000</v>
      </c>
      <c r="F434" s="1004">
        <v>1500000</v>
      </c>
      <c r="G434" s="998"/>
      <c r="H434" s="762" t="s">
        <v>992</v>
      </c>
      <c r="I434" s="763" t="s">
        <v>317</v>
      </c>
      <c r="J434" s="781">
        <v>1500000</v>
      </c>
      <c r="K434" s="1169"/>
      <c r="M434" s="303"/>
      <c r="N434" s="257"/>
      <c r="O434" s="257"/>
      <c r="P434" s="257"/>
      <c r="Q434" s="179"/>
    </row>
    <row r="435" spans="1:17" ht="12.75">
      <c r="A435" s="258"/>
      <c r="B435" s="168" t="s">
        <v>14</v>
      </c>
      <c r="C435" s="487" t="s">
        <v>15</v>
      </c>
      <c r="D435" s="305">
        <v>1000000</v>
      </c>
      <c r="E435" s="164">
        <v>1000000</v>
      </c>
      <c r="F435" s="1004">
        <v>2000000</v>
      </c>
      <c r="G435" s="998"/>
      <c r="H435" s="762" t="s">
        <v>992</v>
      </c>
      <c r="I435" s="763" t="s">
        <v>317</v>
      </c>
      <c r="J435" s="781">
        <v>2000000</v>
      </c>
      <c r="K435" s="1169"/>
      <c r="M435" s="303"/>
      <c r="N435" s="257"/>
      <c r="O435" s="257"/>
      <c r="P435" s="257"/>
      <c r="Q435" s="179"/>
    </row>
    <row r="436" spans="1:17" ht="12.75">
      <c r="A436" s="258"/>
      <c r="B436" s="168" t="s">
        <v>16</v>
      </c>
      <c r="C436" s="487" t="s">
        <v>17</v>
      </c>
      <c r="D436" s="305">
        <v>500000</v>
      </c>
      <c r="E436" s="164">
        <v>0</v>
      </c>
      <c r="F436" s="1004">
        <v>500000</v>
      </c>
      <c r="G436" s="998"/>
      <c r="H436" s="762" t="s">
        <v>992</v>
      </c>
      <c r="I436" s="763" t="s">
        <v>317</v>
      </c>
      <c r="J436" s="781">
        <v>500000</v>
      </c>
      <c r="K436" s="1169"/>
      <c r="M436" s="303"/>
      <c r="N436" s="257"/>
      <c r="O436" s="257"/>
      <c r="P436" s="257"/>
      <c r="Q436" s="179"/>
    </row>
    <row r="437" spans="1:17" ht="12.75">
      <c r="A437" s="258"/>
      <c r="B437" s="168" t="s">
        <v>20</v>
      </c>
      <c r="C437" s="487" t="s">
        <v>21</v>
      </c>
      <c r="D437" s="305">
        <v>200000</v>
      </c>
      <c r="E437" s="164">
        <v>0</v>
      </c>
      <c r="F437" s="1004">
        <v>200000</v>
      </c>
      <c r="G437" s="998"/>
      <c r="H437" s="762" t="s">
        <v>992</v>
      </c>
      <c r="I437" s="763" t="s">
        <v>317</v>
      </c>
      <c r="J437" s="781">
        <v>200000</v>
      </c>
      <c r="K437" s="1169"/>
      <c r="M437" s="303"/>
      <c r="N437" s="257"/>
      <c r="O437" s="257"/>
      <c r="P437" s="257"/>
      <c r="Q437" s="179"/>
    </row>
    <row r="438" spans="1:17" ht="12.75">
      <c r="A438" s="258"/>
      <c r="B438" s="245" t="s">
        <v>38</v>
      </c>
      <c r="C438" s="246" t="s">
        <v>39</v>
      </c>
      <c r="D438" s="304">
        <v>400000</v>
      </c>
      <c r="E438" s="307">
        <v>500000</v>
      </c>
      <c r="F438" s="307">
        <v>900000</v>
      </c>
      <c r="G438" s="998"/>
      <c r="H438" s="758" t="s">
        <v>997</v>
      </c>
      <c r="I438" s="246" t="s">
        <v>998</v>
      </c>
      <c r="J438" s="780">
        <v>900000</v>
      </c>
      <c r="K438" s="1169"/>
      <c r="M438" s="303"/>
      <c r="N438" s="257"/>
      <c r="O438" s="257"/>
      <c r="P438" s="257"/>
      <c r="Q438" s="179"/>
    </row>
    <row r="439" spans="1:17" ht="12.75">
      <c r="A439" s="258"/>
      <c r="B439" s="168" t="s">
        <v>59</v>
      </c>
      <c r="C439" s="487" t="s">
        <v>60</v>
      </c>
      <c r="D439" s="305">
        <v>400000</v>
      </c>
      <c r="E439" s="164">
        <v>0</v>
      </c>
      <c r="F439" s="1004">
        <v>400000</v>
      </c>
      <c r="G439" s="998"/>
      <c r="H439" s="80" t="s">
        <v>999</v>
      </c>
      <c r="I439" s="58" t="s">
        <v>1000</v>
      </c>
      <c r="J439" s="781">
        <v>400000</v>
      </c>
      <c r="K439" s="1169"/>
      <c r="M439" s="303"/>
      <c r="N439" s="257"/>
      <c r="O439" s="257"/>
      <c r="P439" s="257"/>
      <c r="Q439" s="179"/>
    </row>
    <row r="440" spans="1:17" ht="12.75">
      <c r="A440" s="258"/>
      <c r="B440" s="168" t="s">
        <v>61</v>
      </c>
      <c r="C440" s="487" t="s">
        <v>1040</v>
      </c>
      <c r="D440" s="305">
        <v>0</v>
      </c>
      <c r="E440" s="164">
        <v>500000</v>
      </c>
      <c r="F440" s="1004">
        <v>500000</v>
      </c>
      <c r="G440" s="998"/>
      <c r="H440" s="80" t="s">
        <v>999</v>
      </c>
      <c r="I440" s="58" t="s">
        <v>1000</v>
      </c>
      <c r="J440" s="781">
        <v>500000</v>
      </c>
      <c r="K440" s="1169"/>
      <c r="M440" s="303"/>
      <c r="N440" s="257"/>
      <c r="O440" s="257"/>
      <c r="P440" s="257"/>
      <c r="Q440" s="179"/>
    </row>
    <row r="441" spans="1:17" ht="12.75">
      <c r="A441" s="258"/>
      <c r="B441" s="245" t="s">
        <v>104</v>
      </c>
      <c r="C441" s="246" t="s">
        <v>105</v>
      </c>
      <c r="D441" s="304">
        <v>1231188</v>
      </c>
      <c r="E441" s="307">
        <v>0</v>
      </c>
      <c r="F441" s="307">
        <v>1231188</v>
      </c>
      <c r="G441" s="998"/>
      <c r="H441" s="758">
        <v>4</v>
      </c>
      <c r="I441" s="246" t="s">
        <v>1025</v>
      </c>
      <c r="J441" s="780">
        <v>1231188</v>
      </c>
      <c r="K441" s="1169"/>
      <c r="M441" s="303"/>
      <c r="N441" s="257"/>
      <c r="O441" s="257"/>
      <c r="P441" s="257"/>
      <c r="Q441" s="179"/>
    </row>
    <row r="442" spans="1:17" ht="26.25" thickBot="1">
      <c r="A442" s="552"/>
      <c r="B442" s="755" t="s">
        <v>110</v>
      </c>
      <c r="C442" s="983" t="s">
        <v>111</v>
      </c>
      <c r="D442" s="995">
        <v>1231188</v>
      </c>
      <c r="E442" s="996">
        <v>0</v>
      </c>
      <c r="F442" s="997">
        <v>1231188</v>
      </c>
      <c r="G442" s="999"/>
      <c r="H442" s="1039">
        <v>4</v>
      </c>
      <c r="I442" s="1031" t="s">
        <v>1098</v>
      </c>
      <c r="J442" s="1040">
        <v>1231188</v>
      </c>
      <c r="K442" s="1169"/>
      <c r="M442" s="303"/>
      <c r="N442" s="257"/>
      <c r="O442" s="257"/>
      <c r="P442" s="257"/>
      <c r="Q442" s="179"/>
    </row>
    <row r="443" spans="1:17" ht="27.75" customHeight="1" thickBot="1">
      <c r="A443" s="795"/>
      <c r="B443" s="976"/>
      <c r="C443" s="905"/>
      <c r="D443" s="1091"/>
      <c r="E443" s="180"/>
      <c r="F443" s="972"/>
      <c r="G443" s="303"/>
      <c r="H443" s="303"/>
      <c r="I443" s="303"/>
      <c r="J443" s="972"/>
      <c r="K443" s="1169"/>
      <c r="M443" s="303"/>
      <c r="N443" s="257"/>
      <c r="O443" s="257"/>
      <c r="P443" s="257"/>
      <c r="Q443" s="179"/>
    </row>
    <row r="444" spans="1:17" ht="25.5">
      <c r="A444" s="546" t="s">
        <v>381</v>
      </c>
      <c r="B444" s="1118" t="s">
        <v>1155</v>
      </c>
      <c r="C444" s="541" t="s">
        <v>1150</v>
      </c>
      <c r="D444" s="549">
        <v>95000000</v>
      </c>
      <c r="E444" s="551">
        <v>0</v>
      </c>
      <c r="F444" s="550">
        <v>95000000</v>
      </c>
      <c r="G444" s="958"/>
      <c r="H444" s="1260" t="s">
        <v>1101</v>
      </c>
      <c r="I444" s="1260"/>
      <c r="J444" s="773">
        <v>95000000</v>
      </c>
      <c r="N444" s="257"/>
      <c r="O444" s="257"/>
      <c r="P444" s="257"/>
      <c r="Q444" s="179"/>
    </row>
    <row r="445" spans="1:17" ht="12.75">
      <c r="A445" s="258"/>
      <c r="B445" s="266" t="s">
        <v>38</v>
      </c>
      <c r="C445" s="262" t="s">
        <v>39</v>
      </c>
      <c r="D445" s="306">
        <v>95000000</v>
      </c>
      <c r="E445" s="308">
        <v>0</v>
      </c>
      <c r="F445" s="536">
        <v>95000000</v>
      </c>
      <c r="G445" s="998"/>
      <c r="H445" s="758" t="s">
        <v>988</v>
      </c>
      <c r="I445" s="246" t="s">
        <v>989</v>
      </c>
      <c r="J445" s="780">
        <v>95000000</v>
      </c>
      <c r="K445" s="1169"/>
      <c r="M445" s="303"/>
      <c r="N445" s="257"/>
      <c r="O445" s="257"/>
      <c r="P445" s="257"/>
      <c r="Q445" s="179"/>
    </row>
    <row r="446" spans="1:17" ht="13.5" thickBot="1">
      <c r="A446" s="552"/>
      <c r="B446" s="1096" t="s">
        <v>71</v>
      </c>
      <c r="C446" s="1097" t="s">
        <v>72</v>
      </c>
      <c r="D446" s="1021">
        <v>95000000</v>
      </c>
      <c r="E446" s="554">
        <v>0</v>
      </c>
      <c r="F446" s="1099">
        <v>95000000</v>
      </c>
      <c r="G446" s="999"/>
      <c r="H446" s="1039" t="s">
        <v>992</v>
      </c>
      <c r="I446" s="1031" t="s">
        <v>317</v>
      </c>
      <c r="J446" s="783">
        <v>95000000</v>
      </c>
      <c r="K446" s="1169"/>
      <c r="M446" s="303"/>
      <c r="N446" s="257"/>
      <c r="O446" s="257"/>
      <c r="P446" s="257"/>
      <c r="Q446" s="179"/>
    </row>
    <row r="447" spans="1:17" ht="24" customHeight="1" thickBot="1">
      <c r="A447" s="795"/>
      <c r="B447" s="976"/>
      <c r="C447" s="905"/>
      <c r="D447" s="1091"/>
      <c r="E447" s="180"/>
      <c r="F447" s="972"/>
      <c r="G447" s="302"/>
      <c r="H447" s="302"/>
      <c r="I447" s="302"/>
      <c r="J447" s="1037"/>
      <c r="N447" s="257"/>
      <c r="O447" s="257"/>
      <c r="P447" s="257"/>
      <c r="Q447" s="179"/>
    </row>
    <row r="448" spans="1:17" ht="18" customHeight="1">
      <c r="A448" s="546" t="s">
        <v>381</v>
      </c>
      <c r="B448" s="1118" t="s">
        <v>1159</v>
      </c>
      <c r="C448" s="541" t="s">
        <v>1151</v>
      </c>
      <c r="D448" s="549">
        <v>20000000</v>
      </c>
      <c r="E448" s="551">
        <v>0</v>
      </c>
      <c r="F448" s="550">
        <v>20000000</v>
      </c>
      <c r="G448" s="958"/>
      <c r="H448" s="1260" t="s">
        <v>1101</v>
      </c>
      <c r="I448" s="1260"/>
      <c r="J448" s="773">
        <v>20000000</v>
      </c>
      <c r="N448" s="257"/>
      <c r="O448" s="257"/>
      <c r="P448" s="257"/>
      <c r="Q448" s="179"/>
    </row>
    <row r="449" spans="1:17" ht="12.75">
      <c r="A449" s="258"/>
      <c r="B449" s="266" t="s">
        <v>430</v>
      </c>
      <c r="C449" s="262" t="s">
        <v>431</v>
      </c>
      <c r="D449" s="306">
        <v>20000000</v>
      </c>
      <c r="E449" s="308">
        <v>0</v>
      </c>
      <c r="F449" s="536">
        <v>20000000</v>
      </c>
      <c r="G449" s="998"/>
      <c r="H449" s="758" t="s">
        <v>988</v>
      </c>
      <c r="I449" s="246" t="s">
        <v>989</v>
      </c>
      <c r="J449" s="780">
        <v>20000000</v>
      </c>
      <c r="N449" s="257"/>
      <c r="O449" s="257"/>
      <c r="P449" s="257"/>
      <c r="Q449" s="179"/>
    </row>
    <row r="450" spans="1:17" ht="13.5" thickBot="1">
      <c r="A450" s="552"/>
      <c r="B450" s="1096" t="s">
        <v>482</v>
      </c>
      <c r="C450" s="1097" t="s">
        <v>483</v>
      </c>
      <c r="D450" s="1021">
        <v>20000000</v>
      </c>
      <c r="E450" s="554">
        <v>0</v>
      </c>
      <c r="F450" s="1099">
        <v>20000000</v>
      </c>
      <c r="G450" s="999"/>
      <c r="H450" s="1039" t="s">
        <v>992</v>
      </c>
      <c r="I450" s="1031" t="s">
        <v>317</v>
      </c>
      <c r="J450" s="783">
        <v>20000000</v>
      </c>
      <c r="N450" s="257"/>
      <c r="O450" s="257"/>
      <c r="P450" s="257"/>
      <c r="Q450" s="179"/>
    </row>
    <row r="451" spans="1:17" ht="26.25" customHeight="1" thickBot="1">
      <c r="A451" s="795"/>
      <c r="B451" s="976"/>
      <c r="C451" s="905"/>
      <c r="D451" s="1091"/>
      <c r="E451" s="180"/>
      <c r="F451" s="972"/>
      <c r="G451" s="302"/>
      <c r="H451" s="302"/>
      <c r="I451" s="302"/>
      <c r="J451" s="1037"/>
      <c r="N451" s="257"/>
      <c r="O451" s="257"/>
      <c r="P451" s="257"/>
      <c r="Q451" s="179"/>
    </row>
    <row r="452" spans="1:17" ht="25.5">
      <c r="A452" s="546" t="s">
        <v>381</v>
      </c>
      <c r="B452" s="1118" t="s">
        <v>876</v>
      </c>
      <c r="C452" s="541" t="s">
        <v>1152</v>
      </c>
      <c r="D452" s="549">
        <v>35000000</v>
      </c>
      <c r="E452" s="551">
        <v>0</v>
      </c>
      <c r="F452" s="550">
        <v>35000000</v>
      </c>
      <c r="G452" s="958"/>
      <c r="H452" s="1260" t="s">
        <v>1101</v>
      </c>
      <c r="I452" s="1260"/>
      <c r="J452" s="773">
        <v>35000000</v>
      </c>
      <c r="N452" s="257"/>
      <c r="O452" s="257"/>
      <c r="P452" s="257"/>
      <c r="Q452" s="179"/>
    </row>
    <row r="453" spans="1:17" ht="12.75">
      <c r="A453" s="258"/>
      <c r="B453" s="266" t="s">
        <v>38</v>
      </c>
      <c r="C453" s="262" t="s">
        <v>39</v>
      </c>
      <c r="D453" s="306">
        <v>35000000</v>
      </c>
      <c r="E453" s="308">
        <v>0</v>
      </c>
      <c r="F453" s="536">
        <v>35000000</v>
      </c>
      <c r="G453" s="998"/>
      <c r="H453" s="758" t="s">
        <v>988</v>
      </c>
      <c r="I453" s="246" t="s">
        <v>989</v>
      </c>
      <c r="J453" s="780">
        <v>35000000</v>
      </c>
      <c r="N453" s="257"/>
      <c r="O453" s="257"/>
      <c r="P453" s="257"/>
      <c r="Q453" s="179"/>
    </row>
    <row r="454" spans="1:17" ht="13.5" thickBot="1">
      <c r="A454" s="552"/>
      <c r="B454" s="1096" t="s">
        <v>71</v>
      </c>
      <c r="C454" s="1097" t="s">
        <v>72</v>
      </c>
      <c r="D454" s="1021">
        <v>35000000</v>
      </c>
      <c r="E454" s="554">
        <v>0</v>
      </c>
      <c r="F454" s="1099">
        <v>35000000</v>
      </c>
      <c r="G454" s="999"/>
      <c r="H454" s="1039" t="s">
        <v>992</v>
      </c>
      <c r="I454" s="1031" t="s">
        <v>317</v>
      </c>
      <c r="J454" s="783">
        <v>35000000</v>
      </c>
      <c r="N454" s="257"/>
      <c r="O454" s="257"/>
      <c r="P454" s="257"/>
      <c r="Q454" s="179"/>
    </row>
    <row r="455" spans="1:17" ht="23.25" customHeight="1" thickBot="1">
      <c r="A455" s="971"/>
      <c r="B455" s="478"/>
      <c r="C455" s="170"/>
      <c r="D455" s="477"/>
      <c r="E455" s="180"/>
      <c r="F455" s="972"/>
      <c r="G455" s="303"/>
      <c r="H455" s="303"/>
      <c r="I455" s="303"/>
      <c r="J455" s="774"/>
      <c r="K455" s="1169"/>
      <c r="M455" s="303"/>
      <c r="N455" s="257"/>
      <c r="O455" s="257"/>
      <c r="P455" s="257"/>
      <c r="Q455" s="179"/>
    </row>
    <row r="456" spans="1:17" ht="21.75" customHeight="1">
      <c r="A456" s="546" t="s">
        <v>381</v>
      </c>
      <c r="B456" s="547" t="s">
        <v>757</v>
      </c>
      <c r="C456" s="548" t="s">
        <v>754</v>
      </c>
      <c r="D456" s="549">
        <v>45200000</v>
      </c>
      <c r="E456" s="549">
        <v>0</v>
      </c>
      <c r="F456" s="551">
        <v>45200000</v>
      </c>
      <c r="G456" s="958"/>
      <c r="H456" s="1260" t="s">
        <v>1101</v>
      </c>
      <c r="I456" s="1260"/>
      <c r="J456" s="773">
        <v>45200000</v>
      </c>
      <c r="K456" s="1166" t="s">
        <v>1371</v>
      </c>
      <c r="N456" s="257"/>
      <c r="O456" s="257"/>
      <c r="P456" s="257"/>
      <c r="Q456" s="179"/>
    </row>
    <row r="457" spans="1:17" ht="12.75">
      <c r="A457" s="258"/>
      <c r="B457" s="245" t="s">
        <v>384</v>
      </c>
      <c r="C457" s="259" t="s">
        <v>385</v>
      </c>
      <c r="D457" s="306">
        <v>2000000</v>
      </c>
      <c r="E457" s="306">
        <v>0</v>
      </c>
      <c r="F457" s="308">
        <v>2000000</v>
      </c>
      <c r="G457" s="998"/>
      <c r="H457" s="758" t="s">
        <v>988</v>
      </c>
      <c r="I457" s="246" t="s">
        <v>989</v>
      </c>
      <c r="J457" s="780">
        <v>26800000</v>
      </c>
      <c r="K457" s="1169"/>
      <c r="M457" s="303"/>
      <c r="N457" s="257"/>
      <c r="O457" s="257"/>
      <c r="P457" s="257"/>
      <c r="Q457" s="179"/>
    </row>
    <row r="458" spans="1:17" ht="12.75">
      <c r="A458" s="258"/>
      <c r="B458" s="168" t="s">
        <v>390</v>
      </c>
      <c r="C458" s="487" t="s">
        <v>391</v>
      </c>
      <c r="D458" s="305">
        <v>2000000</v>
      </c>
      <c r="E458" s="180">
        <v>0</v>
      </c>
      <c r="F458" s="985">
        <v>2000000</v>
      </c>
      <c r="G458" s="998"/>
      <c r="H458" s="762" t="s">
        <v>992</v>
      </c>
      <c r="I458" s="763" t="s">
        <v>317</v>
      </c>
      <c r="J458" s="781">
        <v>2000000</v>
      </c>
      <c r="K458" s="1169"/>
      <c r="M458" s="303"/>
      <c r="N458" s="257"/>
      <c r="O458" s="257"/>
      <c r="P458" s="257"/>
      <c r="Q458" s="179"/>
    </row>
    <row r="459" spans="1:17" ht="12.75">
      <c r="A459" s="258"/>
      <c r="B459" s="261" t="s">
        <v>430</v>
      </c>
      <c r="C459" s="259" t="s">
        <v>431</v>
      </c>
      <c r="D459" s="306">
        <v>13600000</v>
      </c>
      <c r="E459" s="306">
        <v>0</v>
      </c>
      <c r="F459" s="308">
        <v>13600000</v>
      </c>
      <c r="G459" s="998"/>
      <c r="H459" s="303"/>
      <c r="I459" s="303"/>
      <c r="J459" s="786" t="s">
        <v>1029</v>
      </c>
      <c r="K459" s="1169"/>
      <c r="M459" s="303"/>
      <c r="N459" s="257"/>
      <c r="O459" s="257"/>
      <c r="P459" s="257"/>
      <c r="Q459" s="179"/>
    </row>
    <row r="460" spans="1:17" ht="12.75">
      <c r="A460" s="258"/>
      <c r="B460" s="197" t="s">
        <v>433</v>
      </c>
      <c r="C460" s="487" t="s">
        <v>434</v>
      </c>
      <c r="D460" s="305">
        <v>6500000</v>
      </c>
      <c r="E460" s="180">
        <v>0</v>
      </c>
      <c r="F460" s="985">
        <v>6500000</v>
      </c>
      <c r="G460" s="998"/>
      <c r="H460" s="762" t="s">
        <v>992</v>
      </c>
      <c r="I460" s="763" t="s">
        <v>317</v>
      </c>
      <c r="J460" s="781">
        <v>6500000</v>
      </c>
      <c r="K460" s="1169"/>
      <c r="M460" s="303"/>
      <c r="N460" s="257"/>
      <c r="O460" s="257"/>
      <c r="P460" s="257"/>
      <c r="Q460" s="179"/>
    </row>
    <row r="461" spans="1:17" ht="12.75">
      <c r="A461" s="258"/>
      <c r="B461" s="197" t="s">
        <v>482</v>
      </c>
      <c r="C461" s="487" t="s">
        <v>483</v>
      </c>
      <c r="D461" s="305">
        <v>5000000</v>
      </c>
      <c r="E461" s="180">
        <v>0</v>
      </c>
      <c r="F461" s="985">
        <v>5000000</v>
      </c>
      <c r="G461" s="998"/>
      <c r="H461" s="762" t="s">
        <v>992</v>
      </c>
      <c r="I461" s="763" t="s">
        <v>317</v>
      </c>
      <c r="J461" s="781">
        <v>5000000</v>
      </c>
      <c r="K461" s="1169"/>
      <c r="M461" s="303"/>
      <c r="N461" s="257"/>
      <c r="O461" s="257"/>
      <c r="P461" s="257"/>
      <c r="Q461" s="179"/>
    </row>
    <row r="462" spans="1:17" ht="12.75">
      <c r="A462" s="258"/>
      <c r="B462" s="168" t="s">
        <v>484</v>
      </c>
      <c r="C462" s="487" t="s">
        <v>485</v>
      </c>
      <c r="D462" s="305">
        <v>2000000</v>
      </c>
      <c r="E462" s="180">
        <v>0</v>
      </c>
      <c r="F462" s="985">
        <v>2000000</v>
      </c>
      <c r="G462" s="998"/>
      <c r="H462" s="762" t="s">
        <v>992</v>
      </c>
      <c r="I462" s="763" t="s">
        <v>317</v>
      </c>
      <c r="J462" s="781">
        <v>2000000</v>
      </c>
      <c r="K462" s="1169"/>
      <c r="M462" s="303"/>
      <c r="N462" s="257"/>
      <c r="O462" s="257"/>
      <c r="P462" s="257"/>
      <c r="Q462" s="179"/>
    </row>
    <row r="463" spans="1:17" ht="12.75">
      <c r="A463" s="258"/>
      <c r="B463" s="168" t="s">
        <v>492</v>
      </c>
      <c r="C463" s="487" t="s">
        <v>493</v>
      </c>
      <c r="D463" s="305">
        <v>100000</v>
      </c>
      <c r="E463" s="180">
        <v>0</v>
      </c>
      <c r="F463" s="985">
        <v>100000</v>
      </c>
      <c r="G463" s="998"/>
      <c r="H463" s="762" t="s">
        <v>992</v>
      </c>
      <c r="I463" s="763" t="s">
        <v>317</v>
      </c>
      <c r="J463" s="781">
        <v>100000</v>
      </c>
      <c r="K463" s="1169"/>
      <c r="M463" s="303"/>
      <c r="N463" s="257"/>
      <c r="O463" s="257"/>
      <c r="P463" s="257"/>
      <c r="Q463" s="179"/>
    </row>
    <row r="464" spans="1:17" ht="12.75">
      <c r="A464" s="258"/>
      <c r="B464" s="261" t="s">
        <v>506</v>
      </c>
      <c r="C464" s="259" t="s">
        <v>507</v>
      </c>
      <c r="D464" s="306">
        <v>11200000</v>
      </c>
      <c r="E464" s="306">
        <v>0</v>
      </c>
      <c r="F464" s="308">
        <v>11200000</v>
      </c>
      <c r="G464" s="998"/>
      <c r="H464" s="303"/>
      <c r="I464" s="303"/>
      <c r="J464" s="786" t="s">
        <v>1029</v>
      </c>
      <c r="K464" s="1169"/>
      <c r="M464" s="303"/>
      <c r="N464" s="257"/>
      <c r="O464" s="257"/>
      <c r="P464" s="257"/>
      <c r="Q464" s="179"/>
    </row>
    <row r="465" spans="1:17" ht="12.75">
      <c r="A465" s="258"/>
      <c r="B465" s="197" t="s">
        <v>514</v>
      </c>
      <c r="C465" s="487" t="s">
        <v>515</v>
      </c>
      <c r="D465" s="305">
        <v>150000</v>
      </c>
      <c r="E465" s="180">
        <v>0</v>
      </c>
      <c r="F465" s="985">
        <v>150000</v>
      </c>
      <c r="G465" s="998"/>
      <c r="H465" s="762" t="s">
        <v>992</v>
      </c>
      <c r="I465" s="763" t="s">
        <v>317</v>
      </c>
      <c r="J465" s="781">
        <v>150000</v>
      </c>
      <c r="K465" s="1169"/>
      <c r="M465" s="303"/>
      <c r="N465" s="257"/>
      <c r="O465" s="257"/>
      <c r="P465" s="257"/>
      <c r="Q465" s="179"/>
    </row>
    <row r="466" spans="1:17" ht="12.75">
      <c r="A466" s="258"/>
      <c r="B466" s="197" t="s">
        <v>516</v>
      </c>
      <c r="C466" s="487" t="s">
        <v>517</v>
      </c>
      <c r="D466" s="305">
        <v>300000</v>
      </c>
      <c r="E466" s="180">
        <v>0</v>
      </c>
      <c r="F466" s="985">
        <v>300000</v>
      </c>
      <c r="G466" s="998"/>
      <c r="H466" s="762" t="s">
        <v>992</v>
      </c>
      <c r="I466" s="763" t="s">
        <v>317</v>
      </c>
      <c r="J466" s="781">
        <v>300000</v>
      </c>
      <c r="K466" s="1169"/>
      <c r="M466" s="303"/>
      <c r="N466" s="257"/>
      <c r="O466" s="257"/>
      <c r="P466" s="257"/>
      <c r="Q466" s="179"/>
    </row>
    <row r="467" spans="1:17" ht="12.75">
      <c r="A467" s="258"/>
      <c r="B467" s="197" t="s">
        <v>521</v>
      </c>
      <c r="C467" s="487" t="s">
        <v>522</v>
      </c>
      <c r="D467" s="305">
        <v>300000</v>
      </c>
      <c r="E467" s="180">
        <v>0</v>
      </c>
      <c r="F467" s="985">
        <v>300000</v>
      </c>
      <c r="G467" s="998"/>
      <c r="H467" s="762" t="s">
        <v>992</v>
      </c>
      <c r="I467" s="763" t="s">
        <v>317</v>
      </c>
      <c r="J467" s="781">
        <v>300000</v>
      </c>
      <c r="K467" s="1169"/>
      <c r="M467" s="303"/>
      <c r="N467" s="257"/>
      <c r="O467" s="257"/>
      <c r="P467" s="257"/>
      <c r="Q467" s="179"/>
    </row>
    <row r="468" spans="1:17" ht="12.75">
      <c r="A468" s="258"/>
      <c r="B468" s="197" t="s">
        <v>523</v>
      </c>
      <c r="C468" s="487" t="s">
        <v>524</v>
      </c>
      <c r="D468" s="305">
        <v>1250000</v>
      </c>
      <c r="E468" s="180">
        <v>0</v>
      </c>
      <c r="F468" s="985">
        <v>1250000</v>
      </c>
      <c r="G468" s="998"/>
      <c r="H468" s="762" t="s">
        <v>992</v>
      </c>
      <c r="I468" s="763" t="s">
        <v>317</v>
      </c>
      <c r="J468" s="781">
        <v>1250000</v>
      </c>
      <c r="K468" s="1169"/>
      <c r="M468" s="303"/>
      <c r="N468" s="257"/>
      <c r="O468" s="257"/>
      <c r="P468" s="257"/>
      <c r="Q468" s="179"/>
    </row>
    <row r="469" spans="1:17" ht="12.75">
      <c r="A469" s="258"/>
      <c r="B469" s="197" t="s">
        <v>525</v>
      </c>
      <c r="C469" s="487" t="s">
        <v>526</v>
      </c>
      <c r="D469" s="305">
        <v>100000</v>
      </c>
      <c r="E469" s="180">
        <v>0</v>
      </c>
      <c r="F469" s="985">
        <v>100000</v>
      </c>
      <c r="G469" s="998"/>
      <c r="H469" s="762" t="s">
        <v>992</v>
      </c>
      <c r="I469" s="763" t="s">
        <v>317</v>
      </c>
      <c r="J469" s="781">
        <v>100000</v>
      </c>
      <c r="K469" s="1169"/>
      <c r="M469" s="303"/>
      <c r="N469" s="257"/>
      <c r="O469" s="257"/>
      <c r="P469" s="257"/>
      <c r="Q469" s="179"/>
    </row>
    <row r="470" spans="1:17" ht="25.5">
      <c r="A470" s="258"/>
      <c r="B470" s="197" t="s">
        <v>527</v>
      </c>
      <c r="C470" s="487" t="s">
        <v>528</v>
      </c>
      <c r="D470" s="305">
        <v>250000</v>
      </c>
      <c r="E470" s="180">
        <v>0</v>
      </c>
      <c r="F470" s="985">
        <v>250000</v>
      </c>
      <c r="G470" s="998"/>
      <c r="H470" s="762" t="s">
        <v>992</v>
      </c>
      <c r="I470" s="763" t="s">
        <v>317</v>
      </c>
      <c r="J470" s="781">
        <v>250000</v>
      </c>
      <c r="K470" s="1169"/>
      <c r="M470" s="303"/>
      <c r="N470" s="257"/>
      <c r="O470" s="257"/>
      <c r="P470" s="257"/>
      <c r="Q470" s="179"/>
    </row>
    <row r="471" spans="1:17" ht="13.5" customHeight="1">
      <c r="A471" s="258"/>
      <c r="B471" s="197" t="s">
        <v>529</v>
      </c>
      <c r="C471" s="487" t="s">
        <v>530</v>
      </c>
      <c r="D471" s="305">
        <v>250000</v>
      </c>
      <c r="E471" s="180">
        <v>0</v>
      </c>
      <c r="F471" s="985">
        <v>250000</v>
      </c>
      <c r="G471" s="998"/>
      <c r="H471" s="762" t="s">
        <v>992</v>
      </c>
      <c r="I471" s="763" t="s">
        <v>317</v>
      </c>
      <c r="J471" s="781">
        <v>250000</v>
      </c>
      <c r="K471" s="1169"/>
      <c r="M471" s="303"/>
      <c r="N471" s="257"/>
      <c r="O471" s="257"/>
      <c r="P471" s="257"/>
      <c r="Q471" s="179"/>
    </row>
    <row r="472" spans="1:17" ht="13.5" customHeight="1">
      <c r="A472" s="258"/>
      <c r="B472" s="197" t="s">
        <v>531</v>
      </c>
      <c r="C472" s="487" t="s">
        <v>532</v>
      </c>
      <c r="D472" s="305">
        <v>100000</v>
      </c>
      <c r="E472" s="180">
        <v>0</v>
      </c>
      <c r="F472" s="985">
        <v>100000</v>
      </c>
      <c r="G472" s="998"/>
      <c r="H472" s="762" t="s">
        <v>992</v>
      </c>
      <c r="I472" s="763" t="s">
        <v>317</v>
      </c>
      <c r="J472" s="781">
        <v>100000</v>
      </c>
      <c r="K472" s="1169"/>
      <c r="M472" s="303"/>
      <c r="N472" s="257"/>
      <c r="O472" s="257"/>
      <c r="P472" s="257"/>
      <c r="Q472" s="179"/>
    </row>
    <row r="473" spans="1:17" ht="13.5" customHeight="1">
      <c r="A473" s="258"/>
      <c r="B473" s="197" t="s">
        <v>2</v>
      </c>
      <c r="C473" s="487" t="s">
        <v>3</v>
      </c>
      <c r="D473" s="305">
        <v>500000</v>
      </c>
      <c r="E473" s="180">
        <v>0</v>
      </c>
      <c r="F473" s="985">
        <v>500000</v>
      </c>
      <c r="G473" s="998"/>
      <c r="H473" s="762" t="s">
        <v>992</v>
      </c>
      <c r="I473" s="763" t="s">
        <v>317</v>
      </c>
      <c r="J473" s="781">
        <v>500000</v>
      </c>
      <c r="K473" s="1169"/>
      <c r="M473" s="303"/>
      <c r="N473" s="257"/>
      <c r="O473" s="257"/>
      <c r="P473" s="257"/>
      <c r="Q473" s="179"/>
    </row>
    <row r="474" spans="1:17" ht="13.5" customHeight="1">
      <c r="A474" s="258"/>
      <c r="B474" s="482" t="s">
        <v>4</v>
      </c>
      <c r="C474" s="586" t="s">
        <v>5</v>
      </c>
      <c r="D474" s="585">
        <v>8000000</v>
      </c>
      <c r="E474" s="181">
        <v>0</v>
      </c>
      <c r="F474" s="972">
        <v>8000000</v>
      </c>
      <c r="G474" s="998"/>
      <c r="H474" s="80" t="s">
        <v>992</v>
      </c>
      <c r="I474" s="58" t="s">
        <v>317</v>
      </c>
      <c r="J474" s="781">
        <v>8000000</v>
      </c>
      <c r="K474" s="1169"/>
      <c r="M474" s="303"/>
      <c r="N474" s="257"/>
      <c r="O474" s="257"/>
      <c r="P474" s="257"/>
      <c r="Q474" s="179"/>
    </row>
    <row r="475" spans="1:17" ht="12.75">
      <c r="A475" s="258"/>
      <c r="B475" s="266" t="s">
        <v>38</v>
      </c>
      <c r="C475" s="262" t="s">
        <v>39</v>
      </c>
      <c r="D475" s="260">
        <v>18400000</v>
      </c>
      <c r="E475" s="260">
        <v>0</v>
      </c>
      <c r="F475" s="308">
        <v>18400000</v>
      </c>
      <c r="G475" s="998"/>
      <c r="H475" s="758" t="s">
        <v>997</v>
      </c>
      <c r="I475" s="246" t="s">
        <v>998</v>
      </c>
      <c r="J475" s="780">
        <v>18400000</v>
      </c>
      <c r="K475" s="1169"/>
      <c r="M475" s="303"/>
      <c r="N475" s="257"/>
      <c r="O475" s="257"/>
      <c r="P475" s="257"/>
      <c r="Q475" s="179"/>
    </row>
    <row r="476" spans="1:17" ht="18.75" customHeight="1">
      <c r="A476" s="258"/>
      <c r="B476" s="197" t="s">
        <v>55</v>
      </c>
      <c r="C476" s="487" t="s">
        <v>56</v>
      </c>
      <c r="D476" s="305">
        <v>18000000</v>
      </c>
      <c r="E476" s="180">
        <v>0</v>
      </c>
      <c r="F476" s="985">
        <v>18000000</v>
      </c>
      <c r="G476" s="998"/>
      <c r="H476" s="762" t="s">
        <v>999</v>
      </c>
      <c r="I476" s="763" t="s">
        <v>1000</v>
      </c>
      <c r="J476" s="781">
        <v>18000000</v>
      </c>
      <c r="K476" s="1169"/>
      <c r="M476" s="303"/>
      <c r="N476" s="257"/>
      <c r="O476" s="257"/>
      <c r="P476" s="257"/>
      <c r="Q476" s="179"/>
    </row>
    <row r="477" spans="1:17" ht="15.75" customHeight="1" thickBot="1">
      <c r="A477" s="552"/>
      <c r="B477" s="1055" t="s">
        <v>65</v>
      </c>
      <c r="C477" s="1028" t="s">
        <v>66</v>
      </c>
      <c r="D477" s="1098">
        <v>400000</v>
      </c>
      <c r="E477" s="554">
        <v>0</v>
      </c>
      <c r="F477" s="986">
        <v>400000</v>
      </c>
      <c r="G477" s="999"/>
      <c r="H477" s="1039" t="s">
        <v>999</v>
      </c>
      <c r="I477" s="1031" t="s">
        <v>1000</v>
      </c>
      <c r="J477" s="783">
        <v>400000</v>
      </c>
      <c r="K477" s="1169"/>
      <c r="M477" s="303"/>
      <c r="N477" s="257"/>
      <c r="O477" s="257"/>
      <c r="P477" s="257"/>
      <c r="Q477" s="179"/>
    </row>
    <row r="478" spans="1:17" ht="24" customHeight="1" thickBot="1">
      <c r="A478" s="795"/>
      <c r="B478" s="1092"/>
      <c r="C478" s="761"/>
      <c r="D478" s="1091"/>
      <c r="E478" s="180"/>
      <c r="F478" s="972"/>
      <c r="G478" s="303"/>
      <c r="H478" s="303"/>
      <c r="I478" s="303"/>
      <c r="J478" s="774"/>
      <c r="K478" s="1169"/>
      <c r="M478" s="303"/>
      <c r="N478" s="257"/>
      <c r="O478" s="257"/>
      <c r="P478" s="257"/>
      <c r="Q478" s="179"/>
    </row>
    <row r="479" spans="1:17" ht="25.5">
      <c r="A479" s="546" t="s">
        <v>381</v>
      </c>
      <c r="B479" s="1118" t="s">
        <v>774</v>
      </c>
      <c r="C479" s="1119" t="s">
        <v>804</v>
      </c>
      <c r="D479" s="549">
        <v>224763364.74</v>
      </c>
      <c r="E479" s="549">
        <v>0</v>
      </c>
      <c r="F479" s="551">
        <v>224763364.74</v>
      </c>
      <c r="G479" s="958"/>
      <c r="H479" s="1260" t="s">
        <v>1101</v>
      </c>
      <c r="I479" s="1260"/>
      <c r="J479" s="773">
        <v>224763364.74</v>
      </c>
      <c r="N479" s="257"/>
      <c r="O479" s="257"/>
      <c r="P479" s="257"/>
      <c r="Q479" s="179"/>
    </row>
    <row r="480" spans="1:17" ht="12.75">
      <c r="A480" s="258"/>
      <c r="B480" s="266" t="s">
        <v>22</v>
      </c>
      <c r="C480" s="262" t="s">
        <v>23</v>
      </c>
      <c r="D480" s="306">
        <v>13763364.74</v>
      </c>
      <c r="E480" s="306">
        <v>0</v>
      </c>
      <c r="F480" s="308">
        <v>13763364.74</v>
      </c>
      <c r="G480" s="998"/>
      <c r="H480" s="758" t="s">
        <v>975</v>
      </c>
      <c r="I480" s="246" t="s">
        <v>976</v>
      </c>
      <c r="J480" s="780">
        <v>13763364.74</v>
      </c>
      <c r="K480" s="1169"/>
      <c r="M480" s="303"/>
      <c r="N480" s="257"/>
      <c r="O480" s="257"/>
      <c r="P480" s="257"/>
      <c r="Q480" s="179"/>
    </row>
    <row r="481" spans="1:17" ht="25.5">
      <c r="A481" s="258"/>
      <c r="B481" s="482" t="s">
        <v>28</v>
      </c>
      <c r="C481" s="586" t="s">
        <v>29</v>
      </c>
      <c r="D481" s="585">
        <v>12313364.74</v>
      </c>
      <c r="E481" s="181">
        <v>0</v>
      </c>
      <c r="F481" s="972">
        <v>12313364.74</v>
      </c>
      <c r="G481" s="998"/>
      <c r="H481" s="80" t="s">
        <v>977</v>
      </c>
      <c r="I481" s="58" t="s">
        <v>978</v>
      </c>
      <c r="J481" s="781">
        <v>12313364.74</v>
      </c>
      <c r="K481" s="1169"/>
      <c r="M481" s="303"/>
      <c r="N481" s="257"/>
      <c r="O481" s="257"/>
      <c r="P481" s="257"/>
      <c r="Q481" s="179"/>
    </row>
    <row r="482" spans="1:17" ht="18" customHeight="1">
      <c r="A482" s="258"/>
      <c r="B482" s="482" t="s">
        <v>32</v>
      </c>
      <c r="C482" s="586" t="s">
        <v>33</v>
      </c>
      <c r="D482" s="585">
        <v>1450000</v>
      </c>
      <c r="E482" s="181"/>
      <c r="F482" s="972">
        <v>1450000</v>
      </c>
      <c r="G482" s="998"/>
      <c r="H482" s="80" t="s">
        <v>977</v>
      </c>
      <c r="I482" s="58" t="s">
        <v>978</v>
      </c>
      <c r="J482" s="781">
        <v>1450000</v>
      </c>
      <c r="K482" s="1169"/>
      <c r="M482" s="303"/>
      <c r="N482" s="257"/>
      <c r="O482" s="257"/>
      <c r="P482" s="257"/>
      <c r="Q482" s="179"/>
    </row>
    <row r="483" spans="1:17" ht="12.75">
      <c r="A483" s="258"/>
      <c r="B483" s="266" t="s">
        <v>96</v>
      </c>
      <c r="C483" s="262" t="s">
        <v>97</v>
      </c>
      <c r="D483" s="260">
        <v>211000000</v>
      </c>
      <c r="E483" s="260">
        <v>0</v>
      </c>
      <c r="F483" s="308">
        <v>211000000</v>
      </c>
      <c r="G483" s="998"/>
      <c r="H483" s="758" t="s">
        <v>1018</v>
      </c>
      <c r="I483" s="246" t="s">
        <v>1019</v>
      </c>
      <c r="J483" s="780">
        <v>211000000</v>
      </c>
      <c r="K483" s="1169"/>
      <c r="M483" s="303"/>
      <c r="N483" s="257"/>
      <c r="O483" s="257"/>
      <c r="P483" s="257"/>
      <c r="Q483" s="179"/>
    </row>
    <row r="484" spans="1:17" ht="26.25" thickBot="1">
      <c r="A484" s="552"/>
      <c r="B484" s="1120" t="s">
        <v>102</v>
      </c>
      <c r="C484" s="981" t="s">
        <v>103</v>
      </c>
      <c r="D484" s="957">
        <v>211000000</v>
      </c>
      <c r="E484" s="1121">
        <v>0</v>
      </c>
      <c r="F484" s="1122">
        <v>211000000</v>
      </c>
      <c r="G484" s="999"/>
      <c r="H484" s="1039" t="s">
        <v>1020</v>
      </c>
      <c r="I484" s="1031" t="s">
        <v>1021</v>
      </c>
      <c r="J484" s="783">
        <v>211000000</v>
      </c>
      <c r="K484" s="1169"/>
      <c r="M484" s="303"/>
      <c r="N484" s="257"/>
      <c r="O484" s="257"/>
      <c r="P484" s="257"/>
      <c r="Q484" s="179"/>
    </row>
    <row r="485" spans="1:17" ht="23.25" customHeight="1" thickBot="1">
      <c r="A485" s="795"/>
      <c r="B485" s="1092"/>
      <c r="C485" s="761"/>
      <c r="D485" s="1091"/>
      <c r="E485" s="180"/>
      <c r="F485" s="972"/>
      <c r="G485" s="303"/>
      <c r="H485" s="303"/>
      <c r="I485" s="303"/>
      <c r="J485" s="774"/>
      <c r="K485" s="1169"/>
      <c r="M485" s="303"/>
      <c r="N485" s="257"/>
      <c r="O485" s="257"/>
      <c r="P485" s="257"/>
      <c r="Q485" s="179"/>
    </row>
    <row r="486" spans="1:17" ht="25.5">
      <c r="A486" s="546" t="s">
        <v>381</v>
      </c>
      <c r="B486" s="1118" t="s">
        <v>759</v>
      </c>
      <c r="C486" s="1119" t="s">
        <v>758</v>
      </c>
      <c r="D486" s="549">
        <v>41000000</v>
      </c>
      <c r="E486" s="549">
        <v>0</v>
      </c>
      <c r="F486" s="550">
        <v>41000000</v>
      </c>
      <c r="G486" s="1005"/>
      <c r="H486" s="1260" t="s">
        <v>1101</v>
      </c>
      <c r="I486" s="1260"/>
      <c r="J486" s="773">
        <v>41000000</v>
      </c>
      <c r="K486" s="1169"/>
      <c r="M486" s="303"/>
      <c r="N486" s="257"/>
      <c r="O486" s="257"/>
      <c r="P486" s="257"/>
      <c r="Q486" s="179"/>
    </row>
    <row r="487" spans="1:17" ht="12.75">
      <c r="A487" s="258"/>
      <c r="B487" s="266" t="s">
        <v>22</v>
      </c>
      <c r="C487" s="262" t="s">
        <v>23</v>
      </c>
      <c r="D487" s="306">
        <v>11000000</v>
      </c>
      <c r="E487" s="480">
        <v>0</v>
      </c>
      <c r="F487" s="537">
        <v>11000000</v>
      </c>
      <c r="G487" s="998"/>
      <c r="H487" s="758" t="s">
        <v>975</v>
      </c>
      <c r="I487" s="246" t="s">
        <v>976</v>
      </c>
      <c r="J487" s="780">
        <v>11000000</v>
      </c>
      <c r="K487" s="1169"/>
      <c r="M487" s="303"/>
      <c r="N487" s="257"/>
      <c r="O487" s="257"/>
      <c r="P487" s="257"/>
      <c r="Q487" s="179"/>
    </row>
    <row r="488" spans="1:17" ht="25.5">
      <c r="A488" s="258"/>
      <c r="B488" s="482" t="s">
        <v>26</v>
      </c>
      <c r="C488" s="586" t="s">
        <v>27</v>
      </c>
      <c r="D488" s="585">
        <v>11000000</v>
      </c>
      <c r="E488" s="181">
        <v>0</v>
      </c>
      <c r="F488" s="781">
        <v>11000000</v>
      </c>
      <c r="G488" s="998"/>
      <c r="H488" s="80" t="s">
        <v>977</v>
      </c>
      <c r="I488" s="58" t="s">
        <v>978</v>
      </c>
      <c r="J488" s="781">
        <v>11000000</v>
      </c>
      <c r="K488" s="1169"/>
      <c r="M488" s="303"/>
      <c r="N488" s="257"/>
      <c r="O488" s="257"/>
      <c r="P488" s="257"/>
      <c r="Q488" s="179"/>
    </row>
    <row r="489" spans="1:17" ht="12.75">
      <c r="A489" s="258"/>
      <c r="B489" s="266" t="s">
        <v>96</v>
      </c>
      <c r="C489" s="262" t="s">
        <v>97</v>
      </c>
      <c r="D489" s="260">
        <v>30000000</v>
      </c>
      <c r="E489" s="260">
        <v>0</v>
      </c>
      <c r="F489" s="536">
        <v>30000000</v>
      </c>
      <c r="G489" s="998"/>
      <c r="H489" s="758" t="s">
        <v>1018</v>
      </c>
      <c r="I489" s="246" t="s">
        <v>1019</v>
      </c>
      <c r="J489" s="780">
        <v>30000000</v>
      </c>
      <c r="K489" s="1169"/>
      <c r="M489" s="303"/>
      <c r="N489" s="257"/>
      <c r="O489" s="257"/>
      <c r="P489" s="257"/>
      <c r="Q489" s="179"/>
    </row>
    <row r="490" spans="1:17" ht="26.25" thickBot="1">
      <c r="A490" s="552"/>
      <c r="B490" s="1120" t="s">
        <v>100</v>
      </c>
      <c r="C490" s="981" t="s">
        <v>101</v>
      </c>
      <c r="D490" s="957">
        <v>30000000</v>
      </c>
      <c r="E490" s="1121">
        <v>0</v>
      </c>
      <c r="F490" s="783">
        <v>30000000</v>
      </c>
      <c r="G490" s="999"/>
      <c r="H490" s="1039" t="s">
        <v>1020</v>
      </c>
      <c r="I490" s="1031" t="s">
        <v>1021</v>
      </c>
      <c r="J490" s="783">
        <v>30000000</v>
      </c>
      <c r="K490" s="1169"/>
      <c r="M490" s="303"/>
      <c r="N490" s="257"/>
      <c r="O490" s="257"/>
      <c r="P490" s="257"/>
      <c r="Q490" s="179"/>
    </row>
    <row r="491" spans="1:17" ht="24" customHeight="1" thickBot="1">
      <c r="A491" s="795"/>
      <c r="B491" s="1092"/>
      <c r="C491" s="905"/>
      <c r="D491" s="1091"/>
      <c r="E491" s="180"/>
      <c r="F491" s="972"/>
      <c r="G491" s="303"/>
      <c r="H491" s="794"/>
      <c r="I491" s="230"/>
      <c r="J491" s="972"/>
      <c r="K491" s="1169"/>
      <c r="M491" s="303"/>
      <c r="N491" s="257"/>
      <c r="O491" s="257"/>
      <c r="P491" s="257"/>
      <c r="Q491" s="179"/>
    </row>
    <row r="492" spans="1:17" ht="25.5">
      <c r="A492" s="546" t="s">
        <v>381</v>
      </c>
      <c r="B492" s="547" t="s">
        <v>1054</v>
      </c>
      <c r="C492" s="1123" t="s">
        <v>1053</v>
      </c>
      <c r="D492" s="1124">
        <v>13000000</v>
      </c>
      <c r="E492" s="549">
        <v>0</v>
      </c>
      <c r="F492" s="551">
        <v>13000000</v>
      </c>
      <c r="G492" s="1005"/>
      <c r="H492" s="1260" t="s">
        <v>1101</v>
      </c>
      <c r="I492" s="1260"/>
      <c r="J492" s="773">
        <v>13000000</v>
      </c>
      <c r="K492" s="1169"/>
      <c r="M492" s="303"/>
      <c r="N492" s="257"/>
      <c r="O492" s="257"/>
      <c r="P492" s="257"/>
      <c r="Q492" s="179"/>
    </row>
    <row r="493" spans="1:17" ht="14.25" customHeight="1">
      <c r="A493" s="174"/>
      <c r="B493" s="261" t="s">
        <v>430</v>
      </c>
      <c r="C493" s="259" t="s">
        <v>431</v>
      </c>
      <c r="D493" s="306">
        <v>13000000</v>
      </c>
      <c r="E493" s="306">
        <v>0</v>
      </c>
      <c r="F493" s="308">
        <v>13000000</v>
      </c>
      <c r="G493" s="998"/>
      <c r="H493" s="758" t="s">
        <v>988</v>
      </c>
      <c r="I493" s="246" t="s">
        <v>989</v>
      </c>
      <c r="J493" s="780">
        <v>13000000</v>
      </c>
      <c r="K493" s="1169"/>
      <c r="M493" s="303"/>
      <c r="N493" s="257"/>
      <c r="O493" s="257"/>
      <c r="P493" s="257"/>
      <c r="Q493" s="179"/>
    </row>
    <row r="494" spans="1:17" ht="22.5" customHeight="1" thickBot="1">
      <c r="A494" s="1085"/>
      <c r="B494" s="967" t="s">
        <v>482</v>
      </c>
      <c r="C494" s="1013" t="s">
        <v>483</v>
      </c>
      <c r="D494" s="1021">
        <v>13000000</v>
      </c>
      <c r="E494" s="554">
        <v>0</v>
      </c>
      <c r="F494" s="1125">
        <v>13000000</v>
      </c>
      <c r="G494" s="999"/>
      <c r="H494" s="1039" t="s">
        <v>992</v>
      </c>
      <c r="I494" s="1031" t="s">
        <v>317</v>
      </c>
      <c r="J494" s="783">
        <v>13000000</v>
      </c>
      <c r="K494" s="1169"/>
      <c r="M494" s="303"/>
      <c r="N494" s="257"/>
      <c r="O494" s="257"/>
      <c r="P494" s="257"/>
      <c r="Q494" s="179"/>
    </row>
    <row r="495" spans="1:17" ht="19.5" customHeight="1" thickBot="1">
      <c r="A495" s="795"/>
      <c r="B495" s="1092"/>
      <c r="C495" s="905"/>
      <c r="D495" s="1091"/>
      <c r="E495" s="180"/>
      <c r="F495" s="972"/>
      <c r="G495" s="303"/>
      <c r="H495" s="303"/>
      <c r="I495" s="303"/>
      <c r="J495" s="774"/>
      <c r="K495" s="1169"/>
      <c r="M495" s="303"/>
      <c r="N495" s="257"/>
      <c r="O495" s="257"/>
      <c r="P495" s="257"/>
      <c r="Q495" s="179"/>
    </row>
    <row r="496" spans="1:17" ht="25.5">
      <c r="A496" s="546" t="s">
        <v>381</v>
      </c>
      <c r="B496" s="547" t="s">
        <v>760</v>
      </c>
      <c r="C496" s="1123" t="s">
        <v>761</v>
      </c>
      <c r="D496" s="549">
        <v>18500000</v>
      </c>
      <c r="E496" s="551">
        <v>0</v>
      </c>
      <c r="F496" s="550">
        <v>18500000</v>
      </c>
      <c r="G496" s="1005"/>
      <c r="H496" s="1260" t="s">
        <v>1101</v>
      </c>
      <c r="I496" s="1260"/>
      <c r="J496" s="773">
        <v>18500000</v>
      </c>
      <c r="K496" s="1166" t="s">
        <v>1372</v>
      </c>
      <c r="M496" s="303"/>
      <c r="N496" s="257"/>
      <c r="O496" s="257"/>
      <c r="P496" s="257"/>
      <c r="Q496" s="179"/>
    </row>
    <row r="497" spans="1:17" ht="12.75">
      <c r="A497" s="258"/>
      <c r="B497" s="261" t="s">
        <v>430</v>
      </c>
      <c r="C497" s="259" t="s">
        <v>431</v>
      </c>
      <c r="D497" s="306">
        <v>5500000</v>
      </c>
      <c r="E497" s="308">
        <v>0</v>
      </c>
      <c r="F497" s="536">
        <v>5500000</v>
      </c>
      <c r="G497" s="998"/>
      <c r="H497" s="758" t="s">
        <v>988</v>
      </c>
      <c r="I497" s="246" t="s">
        <v>989</v>
      </c>
      <c r="J497" s="780">
        <v>18500000</v>
      </c>
      <c r="K497" s="1169"/>
      <c r="M497" s="303"/>
      <c r="N497" s="257"/>
      <c r="O497" s="257"/>
      <c r="P497" s="257"/>
      <c r="Q497" s="179"/>
    </row>
    <row r="498" spans="1:17" ht="25.5">
      <c r="A498" s="258"/>
      <c r="B498" s="168" t="s">
        <v>486</v>
      </c>
      <c r="C498" s="487" t="s">
        <v>487</v>
      </c>
      <c r="D498" s="305">
        <v>3000000</v>
      </c>
      <c r="E498" s="180">
        <v>0</v>
      </c>
      <c r="F498" s="782">
        <v>3000000</v>
      </c>
      <c r="G498" s="998"/>
      <c r="H498" s="762" t="s">
        <v>992</v>
      </c>
      <c r="I498" s="763" t="s">
        <v>317</v>
      </c>
      <c r="J498" s="781">
        <v>3000000</v>
      </c>
      <c r="K498" s="1169"/>
      <c r="M498" s="303"/>
      <c r="N498" s="257"/>
      <c r="O498" s="257"/>
      <c r="P498" s="257"/>
      <c r="Q498" s="179"/>
    </row>
    <row r="499" spans="1:17" ht="12.75">
      <c r="A499" s="258"/>
      <c r="B499" s="168" t="s">
        <v>488</v>
      </c>
      <c r="C499" s="487" t="s">
        <v>489</v>
      </c>
      <c r="D499" s="305">
        <v>2500000</v>
      </c>
      <c r="E499" s="180">
        <v>0</v>
      </c>
      <c r="F499" s="782">
        <v>2500000</v>
      </c>
      <c r="G499" s="998"/>
      <c r="H499" s="762" t="s">
        <v>992</v>
      </c>
      <c r="I499" s="763" t="s">
        <v>317</v>
      </c>
      <c r="J499" s="781">
        <v>2500000</v>
      </c>
      <c r="K499" s="1169"/>
      <c r="M499" s="303"/>
      <c r="N499" s="257"/>
      <c r="O499" s="257"/>
      <c r="P499" s="257"/>
      <c r="Q499" s="179"/>
    </row>
    <row r="500" spans="1:17" ht="12.75">
      <c r="A500" s="258"/>
      <c r="B500" s="261" t="s">
        <v>506</v>
      </c>
      <c r="C500" s="259" t="s">
        <v>507</v>
      </c>
      <c r="D500" s="306">
        <v>13000000</v>
      </c>
      <c r="E500" s="308">
        <v>0</v>
      </c>
      <c r="F500" s="536">
        <v>13000000</v>
      </c>
      <c r="G500" s="998"/>
      <c r="H500" s="762"/>
      <c r="I500" s="763"/>
      <c r="J500" s="781" t="s">
        <v>1029</v>
      </c>
      <c r="K500" s="1169"/>
      <c r="M500" s="303"/>
      <c r="N500" s="257"/>
      <c r="O500" s="257"/>
      <c r="P500" s="257"/>
      <c r="Q500" s="179"/>
    </row>
    <row r="501" spans="1:17" ht="12.75">
      <c r="A501" s="258"/>
      <c r="B501" s="168" t="s">
        <v>510</v>
      </c>
      <c r="C501" s="487" t="s">
        <v>511</v>
      </c>
      <c r="D501" s="305">
        <v>9000000</v>
      </c>
      <c r="E501" s="180">
        <v>0</v>
      </c>
      <c r="F501" s="782">
        <v>9000000</v>
      </c>
      <c r="G501" s="998"/>
      <c r="H501" s="762" t="s">
        <v>992</v>
      </c>
      <c r="I501" s="763" t="s">
        <v>317</v>
      </c>
      <c r="J501" s="781">
        <v>9000000</v>
      </c>
      <c r="K501" s="1169"/>
      <c r="M501" s="303"/>
      <c r="N501" s="257"/>
      <c r="O501" s="257"/>
      <c r="P501" s="257"/>
      <c r="Q501" s="179"/>
    </row>
    <row r="502" spans="1:17" ht="13.5" thickBot="1">
      <c r="A502" s="552"/>
      <c r="B502" s="967" t="s">
        <v>4</v>
      </c>
      <c r="C502" s="1028" t="s">
        <v>5</v>
      </c>
      <c r="D502" s="1098">
        <v>4000000</v>
      </c>
      <c r="E502" s="554">
        <v>0</v>
      </c>
      <c r="F502" s="1099">
        <v>4000000</v>
      </c>
      <c r="G502" s="999"/>
      <c r="H502" s="1039" t="s">
        <v>992</v>
      </c>
      <c r="I502" s="1031" t="s">
        <v>317</v>
      </c>
      <c r="J502" s="783">
        <v>4000000</v>
      </c>
      <c r="K502" s="1169"/>
      <c r="M502" s="303"/>
      <c r="N502" s="257"/>
      <c r="O502" s="257"/>
      <c r="P502" s="257"/>
      <c r="Q502" s="179"/>
    </row>
    <row r="503" spans="1:17" ht="13.5" thickBot="1">
      <c r="A503" s="795"/>
      <c r="B503" s="1092"/>
      <c r="C503" s="905"/>
      <c r="D503" s="1091"/>
      <c r="E503" s="180"/>
      <c r="F503" s="972"/>
      <c r="G503" s="303"/>
      <c r="H503" s="303"/>
      <c r="I503" s="303"/>
      <c r="J503" s="774"/>
      <c r="K503" s="1169"/>
      <c r="M503" s="303"/>
      <c r="N503" s="257"/>
      <c r="O503" s="257"/>
      <c r="P503" s="257"/>
      <c r="Q503" s="179"/>
    </row>
    <row r="504" spans="1:17" ht="25.5">
      <c r="A504" s="546" t="s">
        <v>381</v>
      </c>
      <c r="B504" s="547" t="s">
        <v>1050</v>
      </c>
      <c r="C504" s="1123" t="s">
        <v>1051</v>
      </c>
      <c r="D504" s="1124">
        <v>8000000</v>
      </c>
      <c r="E504" s="549">
        <v>0</v>
      </c>
      <c r="F504" s="551">
        <v>8000000</v>
      </c>
      <c r="G504" s="1005"/>
      <c r="H504" s="965" t="s">
        <v>1101</v>
      </c>
      <c r="I504" s="965"/>
      <c r="J504" s="773">
        <v>8000000</v>
      </c>
      <c r="K504" s="1169"/>
      <c r="M504" s="303"/>
      <c r="N504" s="257"/>
      <c r="O504" s="257"/>
      <c r="P504" s="257"/>
      <c r="Q504" s="179"/>
    </row>
    <row r="505" spans="1:17" ht="12.75">
      <c r="A505" s="174"/>
      <c r="B505" s="261" t="s">
        <v>430</v>
      </c>
      <c r="C505" s="259" t="s">
        <v>431</v>
      </c>
      <c r="D505" s="306">
        <v>8000000</v>
      </c>
      <c r="E505" s="306">
        <v>0</v>
      </c>
      <c r="F505" s="308">
        <v>8000000</v>
      </c>
      <c r="G505" s="998"/>
      <c r="H505" s="758" t="s">
        <v>988</v>
      </c>
      <c r="I505" s="246" t="s">
        <v>989</v>
      </c>
      <c r="J505" s="780">
        <v>8000000</v>
      </c>
      <c r="K505" s="1169"/>
      <c r="M505" s="303"/>
      <c r="N505" s="257"/>
      <c r="O505" s="257"/>
      <c r="P505" s="257"/>
      <c r="Q505" s="179"/>
    </row>
    <row r="506" spans="1:17" ht="13.5" thickBot="1">
      <c r="A506" s="1085"/>
      <c r="B506" s="967" t="s">
        <v>482</v>
      </c>
      <c r="C506" s="1013" t="s">
        <v>483</v>
      </c>
      <c r="D506" s="1021">
        <v>8000000</v>
      </c>
      <c r="E506" s="554">
        <v>0</v>
      </c>
      <c r="F506" s="1125">
        <v>8000000</v>
      </c>
      <c r="G506" s="999"/>
      <c r="H506" s="1039" t="s">
        <v>992</v>
      </c>
      <c r="I506" s="1031" t="s">
        <v>317</v>
      </c>
      <c r="J506" s="783">
        <v>8000000</v>
      </c>
      <c r="K506" s="1169"/>
      <c r="M506" s="303"/>
      <c r="N506" s="257"/>
      <c r="O506" s="257"/>
      <c r="P506" s="257"/>
      <c r="Q506" s="179"/>
    </row>
    <row r="507" spans="1:17" ht="13.5" thickBot="1">
      <c r="A507" s="795"/>
      <c r="B507" s="1092"/>
      <c r="C507" s="905"/>
      <c r="D507" s="1091"/>
      <c r="E507" s="180"/>
      <c r="F507" s="972"/>
      <c r="G507" s="303"/>
      <c r="H507" s="303"/>
      <c r="I507" s="303"/>
      <c r="J507" s="774"/>
      <c r="K507" s="1169"/>
      <c r="M507" s="303"/>
      <c r="N507" s="257"/>
      <c r="O507" s="257"/>
      <c r="P507" s="257"/>
      <c r="Q507" s="179"/>
    </row>
    <row r="508" spans="1:17" ht="25.5">
      <c r="A508" s="546" t="s">
        <v>381</v>
      </c>
      <c r="B508" s="547" t="s">
        <v>763</v>
      </c>
      <c r="C508" s="1095" t="s">
        <v>762</v>
      </c>
      <c r="D508" s="549">
        <v>23000000</v>
      </c>
      <c r="E508" s="551">
        <v>0</v>
      </c>
      <c r="F508" s="550">
        <v>23000000</v>
      </c>
      <c r="G508" s="1005"/>
      <c r="H508" s="1260" t="s">
        <v>1101</v>
      </c>
      <c r="I508" s="1260"/>
      <c r="J508" s="773">
        <v>23000000</v>
      </c>
      <c r="K508" s="1169"/>
      <c r="M508" s="303"/>
      <c r="N508" s="257"/>
      <c r="O508" s="257"/>
      <c r="P508" s="257"/>
      <c r="Q508" s="179"/>
    </row>
    <row r="509" spans="1:17" ht="12.75">
      <c r="A509" s="258"/>
      <c r="B509" s="261" t="s">
        <v>430</v>
      </c>
      <c r="C509" s="259" t="s">
        <v>431</v>
      </c>
      <c r="D509" s="306">
        <v>6000000</v>
      </c>
      <c r="E509" s="306">
        <v>0</v>
      </c>
      <c r="F509" s="536">
        <v>6000000</v>
      </c>
      <c r="G509" s="998"/>
      <c r="H509" s="758" t="s">
        <v>988</v>
      </c>
      <c r="I509" s="246" t="s">
        <v>989</v>
      </c>
      <c r="J509" s="780">
        <v>23000000</v>
      </c>
      <c r="K509" s="1169"/>
      <c r="M509" s="303"/>
      <c r="N509" s="257"/>
      <c r="O509" s="257"/>
      <c r="P509" s="257"/>
      <c r="Q509" s="179"/>
    </row>
    <row r="510" spans="1:17" ht="25.5">
      <c r="A510" s="258"/>
      <c r="B510" s="168" t="s">
        <v>486</v>
      </c>
      <c r="C510" s="487" t="s">
        <v>487</v>
      </c>
      <c r="D510" s="305">
        <v>3000000</v>
      </c>
      <c r="E510" s="180">
        <v>0</v>
      </c>
      <c r="F510" s="782">
        <v>3000000</v>
      </c>
      <c r="G510" s="998"/>
      <c r="H510" s="762" t="s">
        <v>992</v>
      </c>
      <c r="I510" s="763" t="s">
        <v>317</v>
      </c>
      <c r="J510" s="781">
        <v>3000000</v>
      </c>
      <c r="K510" s="1169"/>
      <c r="M510" s="303"/>
      <c r="N510" s="257"/>
      <c r="O510" s="257"/>
      <c r="P510" s="257"/>
      <c r="Q510" s="179"/>
    </row>
    <row r="511" spans="1:17" ht="12.75">
      <c r="A511" s="258"/>
      <c r="B511" s="168" t="s">
        <v>488</v>
      </c>
      <c r="C511" s="487" t="s">
        <v>489</v>
      </c>
      <c r="D511" s="305">
        <v>3000000</v>
      </c>
      <c r="E511" s="180">
        <v>0</v>
      </c>
      <c r="F511" s="782">
        <v>3000000</v>
      </c>
      <c r="G511" s="998"/>
      <c r="H511" s="762" t="s">
        <v>992</v>
      </c>
      <c r="I511" s="763" t="s">
        <v>317</v>
      </c>
      <c r="J511" s="781">
        <v>3000000</v>
      </c>
      <c r="K511" s="1169"/>
      <c r="M511" s="303"/>
      <c r="N511" s="257"/>
      <c r="O511" s="257"/>
      <c r="P511" s="257"/>
      <c r="Q511" s="179"/>
    </row>
    <row r="512" spans="1:17" ht="12.75">
      <c r="A512" s="258"/>
      <c r="B512" s="261" t="s">
        <v>506</v>
      </c>
      <c r="C512" s="259" t="s">
        <v>507</v>
      </c>
      <c r="D512" s="306">
        <v>17000000</v>
      </c>
      <c r="E512" s="308">
        <v>0</v>
      </c>
      <c r="F512" s="536">
        <v>17000000</v>
      </c>
      <c r="G512" s="998"/>
      <c r="H512" s="762"/>
      <c r="I512" s="763"/>
      <c r="J512" s="781" t="s">
        <v>1029</v>
      </c>
      <c r="K512" s="1169"/>
      <c r="M512" s="303"/>
      <c r="N512" s="257"/>
      <c r="O512" s="257"/>
      <c r="P512" s="257"/>
      <c r="Q512" s="179"/>
    </row>
    <row r="513" spans="1:17" ht="12.75">
      <c r="A513" s="258"/>
      <c r="B513" s="168" t="s">
        <v>510</v>
      </c>
      <c r="C513" s="487" t="s">
        <v>511</v>
      </c>
      <c r="D513" s="305">
        <v>11000000</v>
      </c>
      <c r="E513" s="180">
        <v>0</v>
      </c>
      <c r="F513" s="782">
        <v>11000000</v>
      </c>
      <c r="G513" s="998"/>
      <c r="H513" s="762" t="s">
        <v>992</v>
      </c>
      <c r="I513" s="763" t="s">
        <v>317</v>
      </c>
      <c r="J513" s="781">
        <v>11000000</v>
      </c>
      <c r="K513" s="1169"/>
      <c r="M513" s="303"/>
      <c r="N513" s="257"/>
      <c r="O513" s="257"/>
      <c r="P513" s="257"/>
      <c r="Q513" s="179"/>
    </row>
    <row r="514" spans="1:17" ht="13.5" thickBot="1">
      <c r="A514" s="552"/>
      <c r="B514" s="967" t="s">
        <v>4</v>
      </c>
      <c r="C514" s="1028" t="s">
        <v>5</v>
      </c>
      <c r="D514" s="1098">
        <v>6000000</v>
      </c>
      <c r="E514" s="554">
        <v>0</v>
      </c>
      <c r="F514" s="1099">
        <v>6000000</v>
      </c>
      <c r="G514" s="999"/>
      <c r="H514" s="1039" t="s">
        <v>992</v>
      </c>
      <c r="I514" s="1031" t="s">
        <v>317</v>
      </c>
      <c r="J514" s="783">
        <v>6000000</v>
      </c>
      <c r="K514" s="1169"/>
      <c r="M514" s="303"/>
      <c r="N514" s="257"/>
      <c r="O514" s="257"/>
      <c r="P514" s="257"/>
      <c r="Q514" s="179"/>
    </row>
    <row r="515" spans="1:17" ht="13.5" thickBot="1">
      <c r="A515" s="795"/>
      <c r="B515" s="1092"/>
      <c r="C515" s="905"/>
      <c r="D515" s="1091"/>
      <c r="E515" s="180"/>
      <c r="F515" s="972"/>
      <c r="G515" s="303"/>
      <c r="H515" s="303"/>
      <c r="I515" s="303"/>
      <c r="J515" s="774"/>
      <c r="K515" s="1169"/>
      <c r="M515" s="303"/>
      <c r="N515" s="257"/>
      <c r="O515" s="257"/>
      <c r="P515" s="257"/>
      <c r="Q515" s="179"/>
    </row>
    <row r="516" spans="1:17" ht="18" customHeight="1">
      <c r="A516" s="546" t="s">
        <v>381</v>
      </c>
      <c r="B516" s="547" t="s">
        <v>764</v>
      </c>
      <c r="C516" s="548" t="s">
        <v>756</v>
      </c>
      <c r="D516" s="549">
        <v>6000000</v>
      </c>
      <c r="E516" s="549">
        <v>0</v>
      </c>
      <c r="F516" s="551">
        <v>6000000</v>
      </c>
      <c r="G516" s="958"/>
      <c r="H516" s="1260" t="s">
        <v>1101</v>
      </c>
      <c r="I516" s="1260"/>
      <c r="J516" s="773">
        <v>6000000</v>
      </c>
      <c r="N516" s="257"/>
      <c r="O516" s="257"/>
      <c r="P516" s="257"/>
      <c r="Q516" s="179"/>
    </row>
    <row r="517" spans="1:17" ht="12.75">
      <c r="A517" s="258"/>
      <c r="B517" s="245" t="s">
        <v>384</v>
      </c>
      <c r="C517" s="259" t="s">
        <v>385</v>
      </c>
      <c r="D517" s="306">
        <v>1000000</v>
      </c>
      <c r="E517" s="306">
        <v>0</v>
      </c>
      <c r="F517" s="308">
        <v>1000000</v>
      </c>
      <c r="G517" s="998"/>
      <c r="H517" s="758" t="s">
        <v>988</v>
      </c>
      <c r="I517" s="246" t="s">
        <v>989</v>
      </c>
      <c r="J517" s="780">
        <v>5500000</v>
      </c>
      <c r="K517" s="1169"/>
      <c r="M517" s="303"/>
      <c r="N517" s="257"/>
      <c r="O517" s="257"/>
      <c r="P517" s="257"/>
      <c r="Q517" s="179"/>
    </row>
    <row r="518" spans="1:17" ht="12.75">
      <c r="A518" s="258"/>
      <c r="B518" s="168" t="s">
        <v>390</v>
      </c>
      <c r="C518" s="487" t="s">
        <v>391</v>
      </c>
      <c r="D518" s="305">
        <v>1000000</v>
      </c>
      <c r="E518" s="180">
        <v>0</v>
      </c>
      <c r="F518" s="985">
        <v>1000000</v>
      </c>
      <c r="G518" s="998"/>
      <c r="H518" s="762" t="s">
        <v>992</v>
      </c>
      <c r="I518" s="763" t="s">
        <v>317</v>
      </c>
      <c r="J518" s="781">
        <v>1000000</v>
      </c>
      <c r="K518" s="1169"/>
      <c r="M518" s="303"/>
      <c r="N518" s="257"/>
      <c r="O518" s="257"/>
      <c r="P518" s="257"/>
      <c r="Q518" s="179"/>
    </row>
    <row r="519" spans="1:17" ht="12.75">
      <c r="A519" s="258"/>
      <c r="B519" s="261" t="s">
        <v>430</v>
      </c>
      <c r="C519" s="259" t="s">
        <v>431</v>
      </c>
      <c r="D519" s="306">
        <v>3250000</v>
      </c>
      <c r="E519" s="306">
        <v>0</v>
      </c>
      <c r="F519" s="308">
        <v>3250000</v>
      </c>
      <c r="G519" s="998"/>
      <c r="H519" s="758"/>
      <c r="I519" s="246"/>
      <c r="J519" s="780"/>
      <c r="K519" s="1169"/>
      <c r="M519" s="303"/>
      <c r="N519" s="257"/>
      <c r="O519" s="257"/>
      <c r="P519" s="257"/>
      <c r="Q519" s="179"/>
    </row>
    <row r="520" spans="1:17" ht="12.75">
      <c r="A520" s="258"/>
      <c r="B520" s="168" t="s">
        <v>448</v>
      </c>
      <c r="C520" s="487" t="s">
        <v>449</v>
      </c>
      <c r="D520" s="305">
        <v>750000</v>
      </c>
      <c r="E520" s="181">
        <v>0</v>
      </c>
      <c r="F520" s="985">
        <v>750000</v>
      </c>
      <c r="G520" s="998"/>
      <c r="H520" s="762" t="s">
        <v>992</v>
      </c>
      <c r="I520" s="763" t="s">
        <v>317</v>
      </c>
      <c r="J520" s="781">
        <v>750000</v>
      </c>
      <c r="K520" s="1169"/>
      <c r="M520" s="303"/>
      <c r="N520" s="257"/>
      <c r="O520" s="257"/>
      <c r="P520" s="257"/>
      <c r="Q520" s="179"/>
    </row>
    <row r="521" spans="1:17" ht="12.75">
      <c r="A521" s="258"/>
      <c r="B521" s="168" t="s">
        <v>450</v>
      </c>
      <c r="C521" s="487" t="s">
        <v>451</v>
      </c>
      <c r="D521" s="305">
        <v>500000</v>
      </c>
      <c r="E521" s="181">
        <v>0</v>
      </c>
      <c r="F521" s="985">
        <v>500000</v>
      </c>
      <c r="G521" s="998"/>
      <c r="H521" s="762" t="s">
        <v>992</v>
      </c>
      <c r="I521" s="763" t="s">
        <v>317</v>
      </c>
      <c r="J521" s="781">
        <v>500000</v>
      </c>
      <c r="K521" s="1169"/>
      <c r="M521" s="303"/>
      <c r="N521" s="257"/>
      <c r="O521" s="257"/>
      <c r="P521" s="257"/>
      <c r="Q521" s="179"/>
    </row>
    <row r="522" spans="1:17" ht="12.75">
      <c r="A522" s="258"/>
      <c r="B522" s="168" t="s">
        <v>466</v>
      </c>
      <c r="C522" s="487" t="s">
        <v>467</v>
      </c>
      <c r="D522" s="305">
        <v>750000</v>
      </c>
      <c r="E522" s="181">
        <v>0</v>
      </c>
      <c r="F522" s="985">
        <v>750000</v>
      </c>
      <c r="G522" s="998"/>
      <c r="H522" s="762" t="s">
        <v>992</v>
      </c>
      <c r="I522" s="763" t="s">
        <v>317</v>
      </c>
      <c r="J522" s="781">
        <v>750000</v>
      </c>
      <c r="K522" s="1169"/>
      <c r="M522" s="303"/>
      <c r="N522" s="257"/>
      <c r="O522" s="257"/>
      <c r="P522" s="257"/>
      <c r="Q522" s="179"/>
    </row>
    <row r="523" spans="1:17" ht="12.75">
      <c r="A523" s="258"/>
      <c r="B523" s="168" t="s">
        <v>476</v>
      </c>
      <c r="C523" s="487" t="s">
        <v>477</v>
      </c>
      <c r="D523" s="305">
        <v>1250000</v>
      </c>
      <c r="E523" s="180">
        <v>0</v>
      </c>
      <c r="F523" s="985">
        <v>1250000</v>
      </c>
      <c r="G523" s="998"/>
      <c r="H523" s="762" t="s">
        <v>992</v>
      </c>
      <c r="I523" s="763" t="s">
        <v>317</v>
      </c>
      <c r="J523" s="781">
        <v>1250000</v>
      </c>
      <c r="K523" s="1169"/>
      <c r="M523" s="303"/>
      <c r="N523" s="257"/>
      <c r="O523" s="257"/>
      <c r="P523" s="257"/>
      <c r="Q523" s="179"/>
    </row>
    <row r="524" spans="1:17" ht="12.75">
      <c r="A524" s="258"/>
      <c r="B524" s="261" t="s">
        <v>506</v>
      </c>
      <c r="C524" s="259" t="s">
        <v>507</v>
      </c>
      <c r="D524" s="306">
        <v>1250000</v>
      </c>
      <c r="E524" s="306">
        <v>0</v>
      </c>
      <c r="F524" s="308">
        <v>1250000</v>
      </c>
      <c r="G524" s="998"/>
      <c r="H524" s="758"/>
      <c r="I524" s="246"/>
      <c r="J524" s="780" t="s">
        <v>1029</v>
      </c>
      <c r="K524" s="1169"/>
      <c r="M524" s="303"/>
      <c r="N524" s="257"/>
      <c r="O524" s="257"/>
      <c r="P524" s="257"/>
      <c r="Q524" s="179"/>
    </row>
    <row r="525" spans="1:17" ht="12.75">
      <c r="A525" s="258"/>
      <c r="B525" s="168" t="s">
        <v>512</v>
      </c>
      <c r="C525" s="487" t="s">
        <v>513</v>
      </c>
      <c r="D525" s="305">
        <v>700000</v>
      </c>
      <c r="E525" s="181">
        <v>0</v>
      </c>
      <c r="F525" s="985">
        <v>700000</v>
      </c>
      <c r="G525" s="998"/>
      <c r="H525" s="762" t="s">
        <v>992</v>
      </c>
      <c r="I525" s="763" t="s">
        <v>317</v>
      </c>
      <c r="J525" s="781">
        <v>700000</v>
      </c>
      <c r="K525" s="1169"/>
      <c r="M525" s="303"/>
      <c r="N525" s="257"/>
      <c r="O525" s="257"/>
      <c r="P525" s="257"/>
      <c r="Q525" s="179"/>
    </row>
    <row r="526" spans="1:17" ht="12.75">
      <c r="A526" s="258"/>
      <c r="B526" s="168" t="s">
        <v>16</v>
      </c>
      <c r="C526" s="487" t="s">
        <v>17</v>
      </c>
      <c r="D526" s="305">
        <v>300000</v>
      </c>
      <c r="E526" s="181">
        <v>0</v>
      </c>
      <c r="F526" s="985">
        <v>300000</v>
      </c>
      <c r="G526" s="998"/>
      <c r="H526" s="762" t="s">
        <v>992</v>
      </c>
      <c r="I526" s="763" t="s">
        <v>317</v>
      </c>
      <c r="J526" s="781">
        <v>300000</v>
      </c>
      <c r="K526" s="1169"/>
      <c r="M526" s="303"/>
      <c r="N526" s="257"/>
      <c r="O526" s="257"/>
      <c r="P526" s="257"/>
      <c r="Q526" s="179"/>
    </row>
    <row r="527" spans="1:17" ht="12.75">
      <c r="A527" s="258"/>
      <c r="B527" s="168" t="s">
        <v>18</v>
      </c>
      <c r="C527" s="487" t="s">
        <v>19</v>
      </c>
      <c r="D527" s="305">
        <v>250000</v>
      </c>
      <c r="E527" s="181">
        <v>0</v>
      </c>
      <c r="F527" s="985">
        <v>250000</v>
      </c>
      <c r="G527" s="998"/>
      <c r="H527" s="762" t="s">
        <v>992</v>
      </c>
      <c r="I527" s="763" t="s">
        <v>317</v>
      </c>
      <c r="J527" s="781">
        <v>250000</v>
      </c>
      <c r="K527" s="1169"/>
      <c r="M527" s="303"/>
      <c r="N527" s="257"/>
      <c r="O527" s="257"/>
      <c r="P527" s="257"/>
      <c r="Q527" s="179"/>
    </row>
    <row r="528" spans="1:17" ht="12.75">
      <c r="A528" s="258"/>
      <c r="B528" s="245" t="s">
        <v>104</v>
      </c>
      <c r="C528" s="246" t="s">
        <v>105</v>
      </c>
      <c r="D528" s="304">
        <v>500000</v>
      </c>
      <c r="E528" s="307">
        <v>0</v>
      </c>
      <c r="F528" s="307">
        <v>500000</v>
      </c>
      <c r="G528" s="998"/>
      <c r="H528" s="758">
        <v>4</v>
      </c>
      <c r="I528" s="246" t="s">
        <v>1025</v>
      </c>
      <c r="J528" s="780">
        <v>500000</v>
      </c>
      <c r="K528" s="1169"/>
      <c r="M528" s="303"/>
      <c r="N528" s="257"/>
      <c r="O528" s="257"/>
      <c r="P528" s="257"/>
      <c r="Q528" s="179"/>
    </row>
    <row r="529" spans="1:17" ht="26.25" thickBot="1">
      <c r="A529" s="552"/>
      <c r="B529" s="755" t="s">
        <v>110</v>
      </c>
      <c r="C529" s="983" t="s">
        <v>111</v>
      </c>
      <c r="D529" s="995">
        <v>500000</v>
      </c>
      <c r="E529" s="996">
        <v>0</v>
      </c>
      <c r="F529" s="997">
        <v>500000</v>
      </c>
      <c r="G529" s="999"/>
      <c r="H529" s="1039">
        <v>4</v>
      </c>
      <c r="I529" s="1031" t="s">
        <v>1098</v>
      </c>
      <c r="J529" s="1040">
        <v>500000</v>
      </c>
      <c r="K529" s="1169"/>
      <c r="M529" s="303"/>
      <c r="N529" s="257"/>
      <c r="O529" s="257"/>
      <c r="P529" s="257"/>
      <c r="Q529" s="179"/>
    </row>
    <row r="530" spans="1:17" ht="13.5" thickBot="1">
      <c r="A530" s="795"/>
      <c r="B530" s="1092"/>
      <c r="C530" s="905"/>
      <c r="D530" s="1091"/>
      <c r="E530" s="180"/>
      <c r="F530" s="972"/>
      <c r="G530" s="302"/>
      <c r="H530" s="302"/>
      <c r="I530" s="302"/>
      <c r="J530" s="1037"/>
      <c r="N530" s="257"/>
      <c r="O530" s="257"/>
      <c r="P530" s="257"/>
      <c r="Q530" s="179"/>
    </row>
    <row r="531" spans="1:17" ht="25.5">
      <c r="A531" s="546" t="s">
        <v>381</v>
      </c>
      <c r="B531" s="547" t="s">
        <v>765</v>
      </c>
      <c r="C531" s="1095" t="s">
        <v>755</v>
      </c>
      <c r="D531" s="549">
        <v>14528175.26</v>
      </c>
      <c r="E531" s="551">
        <v>0</v>
      </c>
      <c r="F531" s="550">
        <v>14528175.26</v>
      </c>
      <c r="G531" s="958"/>
      <c r="H531" s="1260" t="s">
        <v>1101</v>
      </c>
      <c r="I531" s="1260"/>
      <c r="J531" s="773">
        <v>14528175.26</v>
      </c>
      <c r="N531" s="257"/>
      <c r="O531" s="257"/>
      <c r="P531" s="257"/>
      <c r="Q531" s="179"/>
    </row>
    <row r="532" spans="1:17" ht="12.75">
      <c r="A532" s="174"/>
      <c r="B532" s="261" t="s">
        <v>430</v>
      </c>
      <c r="C532" s="259" t="s">
        <v>431</v>
      </c>
      <c r="D532" s="306">
        <v>12000000</v>
      </c>
      <c r="E532" s="308">
        <v>0</v>
      </c>
      <c r="F532" s="536">
        <v>12000000</v>
      </c>
      <c r="G532" s="998"/>
      <c r="H532" s="758" t="s">
        <v>988</v>
      </c>
      <c r="I532" s="246" t="s">
        <v>989</v>
      </c>
      <c r="J532" s="780">
        <v>14528175.26</v>
      </c>
      <c r="K532" s="1169"/>
      <c r="M532" s="303"/>
      <c r="N532" s="257"/>
      <c r="O532" s="257"/>
      <c r="P532" s="257"/>
      <c r="Q532" s="179"/>
    </row>
    <row r="533" spans="1:17" ht="12.75">
      <c r="A533" s="174"/>
      <c r="B533" s="168" t="s">
        <v>433</v>
      </c>
      <c r="C533" s="487" t="s">
        <v>434</v>
      </c>
      <c r="D533" s="305">
        <v>8000000</v>
      </c>
      <c r="E533" s="180">
        <v>0</v>
      </c>
      <c r="F533" s="782">
        <v>8000000</v>
      </c>
      <c r="G533" s="998"/>
      <c r="H533" s="762" t="s">
        <v>992</v>
      </c>
      <c r="I533" s="763" t="s">
        <v>317</v>
      </c>
      <c r="J533" s="781">
        <v>8000000</v>
      </c>
      <c r="K533" s="1169"/>
      <c r="M533" s="303"/>
      <c r="N533" s="257"/>
      <c r="O533" s="257"/>
      <c r="P533" s="257"/>
      <c r="Q533" s="179"/>
    </row>
    <row r="534" spans="1:17" ht="12.75">
      <c r="A534" s="174"/>
      <c r="B534" s="168" t="s">
        <v>482</v>
      </c>
      <c r="C534" s="487" t="s">
        <v>483</v>
      </c>
      <c r="D534" s="305">
        <v>4000000</v>
      </c>
      <c r="E534" s="180">
        <v>0</v>
      </c>
      <c r="F534" s="782">
        <v>4000000</v>
      </c>
      <c r="G534" s="998"/>
      <c r="H534" s="762" t="s">
        <v>992</v>
      </c>
      <c r="I534" s="763" t="s">
        <v>317</v>
      </c>
      <c r="J534" s="781">
        <v>4000000</v>
      </c>
      <c r="K534" s="1169"/>
      <c r="M534" s="303"/>
      <c r="N534" s="257"/>
      <c r="O534" s="257"/>
      <c r="P534" s="257"/>
      <c r="Q534" s="179"/>
    </row>
    <row r="535" spans="1:17" ht="12.75">
      <c r="A535" s="174"/>
      <c r="B535" s="261" t="s">
        <v>506</v>
      </c>
      <c r="C535" s="259" t="s">
        <v>507</v>
      </c>
      <c r="D535" s="306">
        <v>2528175.26</v>
      </c>
      <c r="E535" s="308">
        <v>0</v>
      </c>
      <c r="F535" s="536">
        <v>2528175.26</v>
      </c>
      <c r="G535" s="998"/>
      <c r="H535" s="762"/>
      <c r="I535" s="763"/>
      <c r="J535" s="781" t="s">
        <v>1029</v>
      </c>
      <c r="K535" s="1169"/>
      <c r="M535" s="303"/>
      <c r="N535" s="257"/>
      <c r="O535" s="257"/>
      <c r="P535" s="257"/>
      <c r="Q535" s="179"/>
    </row>
    <row r="536" spans="1:17" ht="13.5" thickBot="1">
      <c r="A536" s="1085"/>
      <c r="B536" s="967" t="s">
        <v>523</v>
      </c>
      <c r="C536" s="1028" t="s">
        <v>524</v>
      </c>
      <c r="D536" s="1098">
        <v>2528175.26</v>
      </c>
      <c r="E536" s="554">
        <v>0</v>
      </c>
      <c r="F536" s="1099">
        <v>2528175.26</v>
      </c>
      <c r="G536" s="999"/>
      <c r="H536" s="1039" t="s">
        <v>992</v>
      </c>
      <c r="I536" s="1031" t="s">
        <v>317</v>
      </c>
      <c r="J536" s="783">
        <v>2528175.26</v>
      </c>
      <c r="K536" s="1169"/>
      <c r="M536" s="303"/>
      <c r="N536" s="257"/>
      <c r="O536" s="257"/>
      <c r="P536" s="257"/>
      <c r="Q536" s="179"/>
    </row>
    <row r="537" spans="1:17" ht="13.5" thickBot="1">
      <c r="A537" s="795"/>
      <c r="B537" s="1092"/>
      <c r="C537" s="905"/>
      <c r="D537" s="1091"/>
      <c r="E537" s="180"/>
      <c r="F537" s="972"/>
      <c r="G537" s="303"/>
      <c r="H537" s="794"/>
      <c r="I537" s="230"/>
      <c r="J537" s="972"/>
      <c r="K537" s="1169"/>
      <c r="M537" s="303"/>
      <c r="N537" s="257"/>
      <c r="O537" s="257"/>
      <c r="P537" s="257"/>
      <c r="Q537" s="179"/>
    </row>
    <row r="538" spans="1:17" s="256" customFormat="1" ht="15" customHeight="1">
      <c r="A538" s="1107" t="s">
        <v>381</v>
      </c>
      <c r="B538" s="1108" t="s">
        <v>797</v>
      </c>
      <c r="C538" s="1095" t="s">
        <v>1142</v>
      </c>
      <c r="D538" s="549">
        <v>39000000</v>
      </c>
      <c r="E538" s="549">
        <v>0</v>
      </c>
      <c r="F538" s="550">
        <v>39000000</v>
      </c>
      <c r="G538" s="1005"/>
      <c r="H538" s="1260" t="s">
        <v>1101</v>
      </c>
      <c r="I538" s="1260"/>
      <c r="J538" s="773">
        <v>39000000</v>
      </c>
      <c r="K538" s="1169"/>
      <c r="L538" s="297"/>
      <c r="M538" s="303"/>
      <c r="N538" s="257"/>
      <c r="O538" s="257"/>
      <c r="P538" s="257"/>
      <c r="Q538" s="179"/>
    </row>
    <row r="539" spans="1:17" s="256" customFormat="1" ht="12.75">
      <c r="A539" s="174"/>
      <c r="B539" s="261"/>
      <c r="C539" s="259" t="s">
        <v>431</v>
      </c>
      <c r="D539" s="306">
        <v>39000000</v>
      </c>
      <c r="E539" s="306">
        <v>0</v>
      </c>
      <c r="F539" s="536">
        <v>39000000</v>
      </c>
      <c r="G539" s="998"/>
      <c r="H539" s="758" t="s">
        <v>988</v>
      </c>
      <c r="I539" s="246" t="s">
        <v>989</v>
      </c>
      <c r="J539" s="780">
        <v>39000000</v>
      </c>
      <c r="K539" s="1169"/>
      <c r="L539" s="297"/>
      <c r="M539" s="303"/>
      <c r="N539" s="257"/>
      <c r="O539" s="257"/>
      <c r="P539" s="257"/>
      <c r="Q539" s="179"/>
    </row>
    <row r="540" spans="1:17" s="256" customFormat="1" ht="13.5" thickBot="1">
      <c r="A540" s="552"/>
      <c r="B540" s="967" t="s">
        <v>482</v>
      </c>
      <c r="C540" s="1028" t="s">
        <v>483</v>
      </c>
      <c r="D540" s="1098">
        <v>39000000</v>
      </c>
      <c r="E540" s="554">
        <v>0</v>
      </c>
      <c r="F540" s="1099">
        <v>39000000</v>
      </c>
      <c r="G540" s="999"/>
      <c r="H540" s="1039" t="s">
        <v>992</v>
      </c>
      <c r="I540" s="1031" t="s">
        <v>317</v>
      </c>
      <c r="J540" s="783">
        <v>39000000</v>
      </c>
      <c r="K540" s="1169"/>
      <c r="L540" s="297"/>
      <c r="M540" s="303"/>
      <c r="N540" s="257"/>
      <c r="O540" s="257"/>
      <c r="P540" s="257"/>
      <c r="Q540" s="179"/>
    </row>
    <row r="541" spans="1:17" s="256" customFormat="1" ht="13.5" thickBot="1">
      <c r="A541" s="795"/>
      <c r="B541" s="1092"/>
      <c r="C541" s="905"/>
      <c r="D541" s="1091"/>
      <c r="E541" s="180"/>
      <c r="F541" s="972"/>
      <c r="G541" s="303"/>
      <c r="H541" s="303"/>
      <c r="I541" s="303"/>
      <c r="J541" s="774"/>
      <c r="K541" s="1169"/>
      <c r="L541" s="297"/>
      <c r="M541" s="303"/>
      <c r="N541" s="257"/>
      <c r="O541" s="257"/>
      <c r="P541" s="257"/>
      <c r="Q541" s="179"/>
    </row>
    <row r="542" spans="1:17" s="256" customFormat="1" ht="25.5">
      <c r="A542" s="1107" t="s">
        <v>381</v>
      </c>
      <c r="B542" s="1108" t="s">
        <v>798</v>
      </c>
      <c r="C542" s="1095" t="s">
        <v>1143</v>
      </c>
      <c r="D542" s="549">
        <v>38000000</v>
      </c>
      <c r="E542" s="549">
        <v>0</v>
      </c>
      <c r="F542" s="550">
        <v>38000000</v>
      </c>
      <c r="G542" s="1005"/>
      <c r="H542" s="1260" t="s">
        <v>1101</v>
      </c>
      <c r="I542" s="1260"/>
      <c r="J542" s="773">
        <v>38000000</v>
      </c>
      <c r="K542" s="1166" t="s">
        <v>1373</v>
      </c>
      <c r="L542" s="297"/>
      <c r="M542" s="297"/>
      <c r="N542" s="257"/>
      <c r="O542" s="257"/>
      <c r="P542" s="257"/>
      <c r="Q542" s="179"/>
    </row>
    <row r="543" spans="1:17" s="256" customFormat="1" ht="12.75">
      <c r="A543" s="174"/>
      <c r="B543" s="261"/>
      <c r="C543" s="259" t="s">
        <v>431</v>
      </c>
      <c r="D543" s="306">
        <v>38000000</v>
      </c>
      <c r="E543" s="306">
        <v>0</v>
      </c>
      <c r="F543" s="536">
        <v>38000000</v>
      </c>
      <c r="G543" s="998"/>
      <c r="H543" s="758" t="s">
        <v>988</v>
      </c>
      <c r="I543" s="246" t="s">
        <v>989</v>
      </c>
      <c r="J543" s="780">
        <v>38000000</v>
      </c>
      <c r="K543" s="1169"/>
      <c r="L543" s="297"/>
      <c r="M543" s="303"/>
      <c r="N543" s="257"/>
      <c r="O543" s="257"/>
      <c r="P543" s="257"/>
      <c r="Q543" s="179"/>
    </row>
    <row r="544" spans="1:17" s="256" customFormat="1" ht="13.5" thickBot="1">
      <c r="A544" s="552"/>
      <c r="B544" s="967" t="s">
        <v>482</v>
      </c>
      <c r="C544" s="1028" t="s">
        <v>483</v>
      </c>
      <c r="D544" s="1098">
        <v>38000000</v>
      </c>
      <c r="E544" s="554">
        <v>0</v>
      </c>
      <c r="F544" s="1099">
        <v>38000000</v>
      </c>
      <c r="G544" s="999"/>
      <c r="H544" s="1039" t="s">
        <v>992</v>
      </c>
      <c r="I544" s="1031" t="s">
        <v>317</v>
      </c>
      <c r="J544" s="783">
        <v>38000000</v>
      </c>
      <c r="K544" s="1169"/>
      <c r="L544" s="297"/>
      <c r="M544" s="303"/>
      <c r="N544" s="257"/>
      <c r="O544" s="257"/>
      <c r="P544" s="257"/>
      <c r="Q544" s="179"/>
    </row>
    <row r="545" spans="1:17" s="256" customFormat="1" ht="13.5" thickBot="1">
      <c r="A545" s="795"/>
      <c r="B545" s="1092"/>
      <c r="C545" s="905"/>
      <c r="D545" s="1091"/>
      <c r="E545" s="180"/>
      <c r="F545" s="972"/>
      <c r="G545" s="303"/>
      <c r="H545" s="303"/>
      <c r="I545" s="303"/>
      <c r="J545" s="774"/>
      <c r="K545" s="1169"/>
      <c r="L545" s="297"/>
      <c r="M545" s="303"/>
      <c r="N545" s="257"/>
      <c r="O545" s="257"/>
      <c r="P545" s="257"/>
      <c r="Q545" s="179"/>
    </row>
    <row r="546" spans="1:17" s="256" customFormat="1" ht="25.5">
      <c r="A546" s="1107" t="s">
        <v>381</v>
      </c>
      <c r="B546" s="1108" t="s">
        <v>799</v>
      </c>
      <c r="C546" s="1095" t="s">
        <v>1144</v>
      </c>
      <c r="D546" s="549">
        <v>38500000</v>
      </c>
      <c r="E546" s="549">
        <v>0</v>
      </c>
      <c r="F546" s="550">
        <v>38500000</v>
      </c>
      <c r="G546" s="1005"/>
      <c r="H546" s="1260" t="s">
        <v>1101</v>
      </c>
      <c r="I546" s="1260"/>
      <c r="J546" s="773">
        <v>38500000</v>
      </c>
      <c r="K546" s="1164"/>
      <c r="L546" s="297"/>
      <c r="M546" s="297"/>
      <c r="N546" s="257"/>
      <c r="O546" s="257"/>
      <c r="P546" s="257"/>
      <c r="Q546" s="179"/>
    </row>
    <row r="547" spans="1:17" s="256" customFormat="1" ht="12.75">
      <c r="A547" s="174"/>
      <c r="B547" s="261" t="s">
        <v>430</v>
      </c>
      <c r="C547" s="259" t="s">
        <v>431</v>
      </c>
      <c r="D547" s="306">
        <v>38500000</v>
      </c>
      <c r="E547" s="306">
        <v>0</v>
      </c>
      <c r="F547" s="536">
        <v>38500000</v>
      </c>
      <c r="G547" s="998"/>
      <c r="H547" s="758" t="s">
        <v>988</v>
      </c>
      <c r="I547" s="246" t="s">
        <v>989</v>
      </c>
      <c r="J547" s="780">
        <v>38500000</v>
      </c>
      <c r="K547" s="1169"/>
      <c r="L547" s="297"/>
      <c r="M547" s="303"/>
      <c r="N547" s="257"/>
      <c r="O547" s="257"/>
      <c r="P547" s="257"/>
      <c r="Q547" s="179"/>
    </row>
    <row r="548" spans="1:17" s="256" customFormat="1" ht="13.5" thickBot="1">
      <c r="A548" s="552"/>
      <c r="B548" s="967" t="s">
        <v>482</v>
      </c>
      <c r="C548" s="1028" t="s">
        <v>483</v>
      </c>
      <c r="D548" s="1098">
        <v>38500000</v>
      </c>
      <c r="E548" s="554">
        <v>0</v>
      </c>
      <c r="F548" s="1099">
        <v>38500000</v>
      </c>
      <c r="G548" s="999"/>
      <c r="H548" s="1039" t="s">
        <v>992</v>
      </c>
      <c r="I548" s="1031" t="s">
        <v>317</v>
      </c>
      <c r="J548" s="783">
        <v>38500000</v>
      </c>
      <c r="K548" s="1169"/>
      <c r="L548" s="297"/>
      <c r="M548" s="303"/>
      <c r="N548" s="257"/>
      <c r="O548" s="257"/>
      <c r="P548" s="257"/>
      <c r="Q548" s="179"/>
    </row>
    <row r="549" spans="1:17" s="256" customFormat="1" ht="13.5" thickBot="1">
      <c r="A549" s="795"/>
      <c r="B549" s="1092"/>
      <c r="C549" s="905"/>
      <c r="D549" s="1091"/>
      <c r="E549" s="180"/>
      <c r="F549" s="972"/>
      <c r="G549" s="303"/>
      <c r="H549" s="303"/>
      <c r="I549" s="303"/>
      <c r="J549" s="774"/>
      <c r="K549" s="1169"/>
      <c r="L549" s="297"/>
      <c r="M549" s="303"/>
      <c r="N549" s="257"/>
      <c r="O549" s="257"/>
      <c r="P549" s="257"/>
      <c r="Q549" s="179"/>
    </row>
    <row r="550" spans="1:17" s="256" customFormat="1" ht="15.75" customHeight="1">
      <c r="A550" s="1107" t="s">
        <v>381</v>
      </c>
      <c r="B550" s="1108" t="s">
        <v>800</v>
      </c>
      <c r="C550" s="1095" t="s">
        <v>1145</v>
      </c>
      <c r="D550" s="549">
        <v>12500000</v>
      </c>
      <c r="E550" s="549">
        <v>0</v>
      </c>
      <c r="F550" s="550">
        <v>12500000</v>
      </c>
      <c r="G550" s="1005"/>
      <c r="H550" s="1260" t="s">
        <v>1101</v>
      </c>
      <c r="I550" s="1260"/>
      <c r="J550" s="773">
        <v>12500000</v>
      </c>
      <c r="K550" s="1169"/>
      <c r="L550" s="297"/>
      <c r="M550" s="303"/>
      <c r="N550" s="257"/>
      <c r="O550" s="257"/>
      <c r="P550" s="257"/>
      <c r="Q550" s="179"/>
    </row>
    <row r="551" spans="1:17" s="256" customFormat="1" ht="12.75">
      <c r="A551" s="174"/>
      <c r="B551" s="261" t="s">
        <v>430</v>
      </c>
      <c r="C551" s="259" t="s">
        <v>431</v>
      </c>
      <c r="D551" s="306">
        <v>12500000</v>
      </c>
      <c r="E551" s="306">
        <v>0</v>
      </c>
      <c r="F551" s="536">
        <v>12500000</v>
      </c>
      <c r="G551" s="998"/>
      <c r="H551" s="758" t="s">
        <v>988</v>
      </c>
      <c r="I551" s="246" t="s">
        <v>989</v>
      </c>
      <c r="J551" s="780">
        <v>12500000</v>
      </c>
      <c r="K551" s="1169"/>
      <c r="L551" s="297"/>
      <c r="M551" s="303"/>
      <c r="N551" s="257"/>
      <c r="O551" s="257"/>
      <c r="P551" s="257"/>
      <c r="Q551" s="179"/>
    </row>
    <row r="552" spans="1:17" s="256" customFormat="1" ht="13.5" thickBot="1">
      <c r="A552" s="552"/>
      <c r="B552" s="967" t="s">
        <v>482</v>
      </c>
      <c r="C552" s="1028" t="s">
        <v>483</v>
      </c>
      <c r="D552" s="1098">
        <v>12500000</v>
      </c>
      <c r="E552" s="554">
        <v>0</v>
      </c>
      <c r="F552" s="1099">
        <v>12500000</v>
      </c>
      <c r="G552" s="999"/>
      <c r="H552" s="1039" t="s">
        <v>992</v>
      </c>
      <c r="I552" s="1031" t="s">
        <v>317</v>
      </c>
      <c r="J552" s="783">
        <v>12500000</v>
      </c>
      <c r="K552" s="1169"/>
      <c r="L552" s="297"/>
      <c r="M552" s="303"/>
      <c r="N552" s="257"/>
      <c r="O552" s="257"/>
      <c r="P552" s="257"/>
      <c r="Q552" s="179"/>
    </row>
    <row r="553" spans="1:17" s="256" customFormat="1" ht="13.5" thickBot="1">
      <c r="A553" s="795"/>
      <c r="B553" s="1092"/>
      <c r="C553" s="905"/>
      <c r="D553" s="1091"/>
      <c r="E553" s="180"/>
      <c r="F553" s="972"/>
      <c r="G553" s="303"/>
      <c r="H553" s="303"/>
      <c r="I553" s="303"/>
      <c r="J553" s="774"/>
      <c r="K553" s="1169"/>
      <c r="L553" s="297"/>
      <c r="M553" s="303"/>
      <c r="N553" s="257"/>
      <c r="O553" s="257"/>
      <c r="P553" s="257"/>
      <c r="Q553" s="179"/>
    </row>
    <row r="554" spans="1:17" s="256" customFormat="1" ht="15.75" customHeight="1">
      <c r="A554" s="1107" t="s">
        <v>381</v>
      </c>
      <c r="B554" s="1108" t="s">
        <v>801</v>
      </c>
      <c r="C554" s="1095" t="s">
        <v>1146</v>
      </c>
      <c r="D554" s="549">
        <v>16500000</v>
      </c>
      <c r="E554" s="549">
        <v>0</v>
      </c>
      <c r="F554" s="550">
        <v>16500000</v>
      </c>
      <c r="G554" s="1005"/>
      <c r="H554" s="1260" t="s">
        <v>1101</v>
      </c>
      <c r="I554" s="1260"/>
      <c r="J554" s="773">
        <v>16500000</v>
      </c>
      <c r="K554" s="1169"/>
      <c r="L554" s="297"/>
      <c r="M554" s="303"/>
      <c r="N554" s="257"/>
      <c r="O554" s="257"/>
      <c r="P554" s="257"/>
      <c r="Q554" s="179"/>
    </row>
    <row r="555" spans="1:17" s="256" customFormat="1" ht="12.75">
      <c r="A555" s="174"/>
      <c r="B555" s="261" t="s">
        <v>38</v>
      </c>
      <c r="C555" s="259" t="s">
        <v>39</v>
      </c>
      <c r="D555" s="306">
        <v>16500000</v>
      </c>
      <c r="E555" s="306">
        <v>0</v>
      </c>
      <c r="F555" s="536">
        <v>16500000</v>
      </c>
      <c r="G555" s="998"/>
      <c r="H555" s="758" t="s">
        <v>988</v>
      </c>
      <c r="I555" s="246" t="s">
        <v>989</v>
      </c>
      <c r="J555" s="780">
        <v>16500000</v>
      </c>
      <c r="K555" s="1169"/>
      <c r="L555" s="297"/>
      <c r="M555" s="303"/>
      <c r="N555" s="257"/>
      <c r="O555" s="257"/>
      <c r="P555" s="257"/>
      <c r="Q555" s="179"/>
    </row>
    <row r="556" spans="1:17" s="256" customFormat="1" ht="13.5" thickBot="1">
      <c r="A556" s="552"/>
      <c r="B556" s="967" t="s">
        <v>71</v>
      </c>
      <c r="C556" s="1028" t="s">
        <v>72</v>
      </c>
      <c r="D556" s="1098">
        <v>16500000</v>
      </c>
      <c r="E556" s="554">
        <v>0</v>
      </c>
      <c r="F556" s="1099">
        <v>16500000</v>
      </c>
      <c r="G556" s="999"/>
      <c r="H556" s="1039" t="s">
        <v>992</v>
      </c>
      <c r="I556" s="1031" t="s">
        <v>317</v>
      </c>
      <c r="J556" s="783">
        <v>16500000</v>
      </c>
      <c r="K556" s="1169"/>
      <c r="L556" s="297"/>
      <c r="M556" s="303"/>
      <c r="N556" s="257"/>
      <c r="O556" s="257"/>
      <c r="P556" s="257"/>
      <c r="Q556" s="179"/>
    </row>
    <row r="557" spans="1:17" s="256" customFormat="1" ht="13.5" thickBot="1">
      <c r="A557" s="795"/>
      <c r="B557" s="1092"/>
      <c r="C557" s="905"/>
      <c r="D557" s="1091"/>
      <c r="E557" s="180"/>
      <c r="F557" s="972"/>
      <c r="G557" s="303"/>
      <c r="H557" s="303"/>
      <c r="I557" s="303"/>
      <c r="J557" s="774"/>
      <c r="K557" s="1169"/>
      <c r="L557" s="297"/>
      <c r="M557" s="303"/>
      <c r="N557" s="257"/>
      <c r="O557" s="257"/>
      <c r="P557" s="257"/>
      <c r="Q557" s="179"/>
    </row>
    <row r="558" spans="1:17" s="256" customFormat="1" ht="25.5">
      <c r="A558" s="1107" t="s">
        <v>381</v>
      </c>
      <c r="B558" s="1108" t="s">
        <v>802</v>
      </c>
      <c r="C558" s="1095" t="s">
        <v>1147</v>
      </c>
      <c r="D558" s="549">
        <v>35000000</v>
      </c>
      <c r="E558" s="549">
        <v>0</v>
      </c>
      <c r="F558" s="550">
        <v>35000000</v>
      </c>
      <c r="G558" s="1005"/>
      <c r="H558" s="1260" t="s">
        <v>1101</v>
      </c>
      <c r="I558" s="1260"/>
      <c r="J558" s="773">
        <v>35000000</v>
      </c>
      <c r="K558" s="1169"/>
      <c r="L558" s="297"/>
      <c r="M558" s="303"/>
      <c r="N558" s="257"/>
      <c r="O558" s="257"/>
      <c r="P558" s="257"/>
      <c r="Q558" s="179"/>
    </row>
    <row r="559" spans="1:17" s="256" customFormat="1" ht="12.75">
      <c r="A559" s="174"/>
      <c r="B559" s="261" t="s">
        <v>38</v>
      </c>
      <c r="C559" s="259" t="s">
        <v>39</v>
      </c>
      <c r="D559" s="306">
        <v>35000000</v>
      </c>
      <c r="E559" s="306">
        <v>0</v>
      </c>
      <c r="F559" s="536">
        <v>35000000</v>
      </c>
      <c r="G559" s="998"/>
      <c r="H559" s="758" t="s">
        <v>988</v>
      </c>
      <c r="I559" s="246" t="s">
        <v>989</v>
      </c>
      <c r="J559" s="780">
        <v>35000000</v>
      </c>
      <c r="K559" s="1169"/>
      <c r="L559" s="297"/>
      <c r="M559" s="303"/>
      <c r="N559" s="257"/>
      <c r="O559" s="257"/>
      <c r="P559" s="257"/>
      <c r="Q559" s="179"/>
    </row>
    <row r="560" spans="1:17" s="256" customFormat="1" ht="13.5" thickBot="1">
      <c r="A560" s="552"/>
      <c r="B560" s="967" t="s">
        <v>71</v>
      </c>
      <c r="C560" s="1028" t="s">
        <v>72</v>
      </c>
      <c r="D560" s="1098">
        <v>35000000</v>
      </c>
      <c r="E560" s="554">
        <v>0</v>
      </c>
      <c r="F560" s="1099">
        <v>35000000</v>
      </c>
      <c r="G560" s="999"/>
      <c r="H560" s="1039" t="s">
        <v>992</v>
      </c>
      <c r="I560" s="1031" t="s">
        <v>317</v>
      </c>
      <c r="J560" s="783">
        <v>35000000</v>
      </c>
      <c r="K560" s="1169"/>
      <c r="L560" s="297"/>
      <c r="M560" s="303"/>
      <c r="N560" s="257"/>
      <c r="O560" s="257"/>
      <c r="P560" s="257"/>
      <c r="Q560" s="179"/>
    </row>
    <row r="561" spans="1:17" s="256" customFormat="1" ht="13.5" thickBot="1">
      <c r="A561" s="795"/>
      <c r="B561" s="1092"/>
      <c r="C561" s="905"/>
      <c r="D561" s="1091"/>
      <c r="E561" s="180"/>
      <c r="F561" s="972"/>
      <c r="G561" s="303"/>
      <c r="H561" s="303"/>
      <c r="I561" s="303"/>
      <c r="J561" s="774"/>
      <c r="K561" s="1169"/>
      <c r="L561" s="297"/>
      <c r="M561" s="303"/>
      <c r="N561" s="257"/>
      <c r="O561" s="257"/>
      <c r="P561" s="257"/>
      <c r="Q561" s="179"/>
    </row>
    <row r="562" spans="1:17" s="256" customFormat="1" ht="25.5">
      <c r="A562" s="1107" t="s">
        <v>381</v>
      </c>
      <c r="B562" s="1108" t="s">
        <v>803</v>
      </c>
      <c r="C562" s="1095" t="s">
        <v>1148</v>
      </c>
      <c r="D562" s="549">
        <v>16500000</v>
      </c>
      <c r="E562" s="549">
        <v>0</v>
      </c>
      <c r="F562" s="550">
        <v>16500000</v>
      </c>
      <c r="G562" s="1005"/>
      <c r="H562" s="1260" t="s">
        <v>1101</v>
      </c>
      <c r="I562" s="1260"/>
      <c r="J562" s="773">
        <v>16500000</v>
      </c>
      <c r="K562" s="1169"/>
      <c r="L562" s="297"/>
      <c r="M562" s="303"/>
      <c r="N562" s="257"/>
      <c r="O562" s="257"/>
      <c r="P562" s="257"/>
      <c r="Q562" s="179"/>
    </row>
    <row r="563" spans="1:17" s="256" customFormat="1" ht="12.75">
      <c r="A563" s="174"/>
      <c r="B563" s="261" t="s">
        <v>38</v>
      </c>
      <c r="C563" s="259" t="s">
        <v>39</v>
      </c>
      <c r="D563" s="306">
        <v>16500000</v>
      </c>
      <c r="E563" s="306">
        <v>0</v>
      </c>
      <c r="F563" s="536">
        <v>16500000</v>
      </c>
      <c r="G563" s="998"/>
      <c r="H563" s="758" t="s">
        <v>988</v>
      </c>
      <c r="I563" s="246" t="s">
        <v>989</v>
      </c>
      <c r="J563" s="780">
        <v>16500000</v>
      </c>
      <c r="K563" s="1169"/>
      <c r="L563" s="297"/>
      <c r="M563" s="303"/>
      <c r="N563" s="257"/>
      <c r="O563" s="257"/>
      <c r="P563" s="257"/>
      <c r="Q563" s="179"/>
    </row>
    <row r="564" spans="1:17" s="256" customFormat="1" ht="13.5" thickBot="1">
      <c r="A564" s="552"/>
      <c r="B564" s="967" t="s">
        <v>71</v>
      </c>
      <c r="C564" s="1028" t="s">
        <v>72</v>
      </c>
      <c r="D564" s="1098">
        <v>16500000</v>
      </c>
      <c r="E564" s="554">
        <v>0</v>
      </c>
      <c r="F564" s="1099">
        <v>16500000</v>
      </c>
      <c r="G564" s="999"/>
      <c r="H564" s="1039" t="s">
        <v>992</v>
      </c>
      <c r="I564" s="1031" t="s">
        <v>317</v>
      </c>
      <c r="J564" s="783">
        <v>16500000</v>
      </c>
      <c r="K564" s="1169"/>
      <c r="L564" s="297"/>
      <c r="M564" s="303"/>
      <c r="N564" s="257"/>
      <c r="O564" s="257"/>
      <c r="P564" s="257"/>
      <c r="Q564" s="179"/>
    </row>
    <row r="565" spans="1:17" s="256" customFormat="1" ht="13.5" thickBot="1">
      <c r="A565" s="795"/>
      <c r="B565" s="1092"/>
      <c r="C565" s="905"/>
      <c r="D565" s="1091"/>
      <c r="E565" s="180"/>
      <c r="F565" s="972"/>
      <c r="G565" s="303"/>
      <c r="H565" s="303"/>
      <c r="I565" s="303"/>
      <c r="J565" s="774"/>
      <c r="K565" s="1169"/>
      <c r="L565" s="297"/>
      <c r="M565" s="303"/>
      <c r="N565" s="257"/>
      <c r="O565" s="257"/>
      <c r="P565" s="257"/>
      <c r="Q565" s="179"/>
    </row>
    <row r="566" spans="1:17" s="256" customFormat="1" ht="25.5">
      <c r="A566" s="1107" t="s">
        <v>381</v>
      </c>
      <c r="B566" s="1108" t="s">
        <v>1160</v>
      </c>
      <c r="C566" s="1095" t="s">
        <v>1149</v>
      </c>
      <c r="D566" s="549">
        <v>15000000</v>
      </c>
      <c r="E566" s="549">
        <v>0</v>
      </c>
      <c r="F566" s="550">
        <v>15000000</v>
      </c>
      <c r="G566" s="1005"/>
      <c r="H566" s="1260" t="s">
        <v>1101</v>
      </c>
      <c r="I566" s="1260"/>
      <c r="J566" s="773">
        <v>15000000</v>
      </c>
      <c r="K566" s="1169"/>
      <c r="L566" s="297"/>
      <c r="M566" s="303"/>
      <c r="N566" s="257"/>
      <c r="O566" s="257"/>
      <c r="P566" s="257"/>
      <c r="Q566" s="179"/>
    </row>
    <row r="567" spans="1:17" s="256" customFormat="1" ht="12.75">
      <c r="A567" s="174"/>
      <c r="B567" s="261" t="s">
        <v>430</v>
      </c>
      <c r="C567" s="259" t="s">
        <v>431</v>
      </c>
      <c r="D567" s="306">
        <v>15000000</v>
      </c>
      <c r="E567" s="306">
        <v>0</v>
      </c>
      <c r="F567" s="536">
        <v>15000000</v>
      </c>
      <c r="G567" s="998"/>
      <c r="H567" s="758" t="s">
        <v>988</v>
      </c>
      <c r="I567" s="246" t="s">
        <v>989</v>
      </c>
      <c r="J567" s="780">
        <v>15000000</v>
      </c>
      <c r="K567" s="1169"/>
      <c r="L567" s="297"/>
      <c r="M567" s="303"/>
      <c r="N567" s="257"/>
      <c r="O567" s="257"/>
      <c r="P567" s="257"/>
      <c r="Q567" s="179"/>
    </row>
    <row r="568" spans="1:17" s="256" customFormat="1" ht="13.5" thickBot="1">
      <c r="A568" s="552"/>
      <c r="B568" s="967" t="s">
        <v>482</v>
      </c>
      <c r="C568" s="1028" t="s">
        <v>483</v>
      </c>
      <c r="D568" s="1098">
        <v>15000000</v>
      </c>
      <c r="E568" s="554">
        <v>0</v>
      </c>
      <c r="F568" s="1099">
        <v>15000000</v>
      </c>
      <c r="G568" s="999"/>
      <c r="H568" s="1039" t="s">
        <v>992</v>
      </c>
      <c r="I568" s="1031" t="s">
        <v>317</v>
      </c>
      <c r="J568" s="783">
        <v>15000000</v>
      </c>
      <c r="K568" s="1169"/>
      <c r="L568" s="297"/>
      <c r="M568" s="303"/>
      <c r="N568" s="257"/>
      <c r="O568" s="257"/>
      <c r="P568" s="257"/>
      <c r="Q568" s="179"/>
    </row>
    <row r="569" spans="1:17" s="256" customFormat="1" ht="13.5" thickBot="1">
      <c r="A569" s="795"/>
      <c r="B569" s="1092"/>
      <c r="C569" s="905"/>
      <c r="D569" s="1091"/>
      <c r="E569" s="180"/>
      <c r="F569" s="972"/>
      <c r="G569" s="303"/>
      <c r="H569" s="303"/>
      <c r="I569" s="303"/>
      <c r="J569" s="774"/>
      <c r="K569" s="1169"/>
      <c r="L569" s="297"/>
      <c r="M569" s="303"/>
      <c r="N569" s="257"/>
      <c r="O569" s="257"/>
      <c r="P569" s="257"/>
      <c r="Q569" s="179"/>
    </row>
    <row r="570" spans="1:17" s="256" customFormat="1" ht="25.5">
      <c r="A570" s="1104" t="s">
        <v>381</v>
      </c>
      <c r="B570" s="1105" t="s">
        <v>822</v>
      </c>
      <c r="C570" s="1095" t="s">
        <v>819</v>
      </c>
      <c r="D570" s="549">
        <v>0</v>
      </c>
      <c r="E570" s="549">
        <v>9000000</v>
      </c>
      <c r="F570" s="551">
        <v>9000000</v>
      </c>
      <c r="G570" s="1005"/>
      <c r="H570" s="1260" t="s">
        <v>1101</v>
      </c>
      <c r="I570" s="1260"/>
      <c r="J570" s="773">
        <v>9000000</v>
      </c>
      <c r="K570" s="1169"/>
      <c r="L570" s="297"/>
      <c r="M570" s="303"/>
      <c r="N570" s="257"/>
      <c r="O570" s="257"/>
      <c r="P570" s="257"/>
      <c r="Q570" s="179"/>
    </row>
    <row r="571" spans="1:17" s="256" customFormat="1" ht="12.75">
      <c r="A571" s="258"/>
      <c r="B571" s="261"/>
      <c r="C571" s="259" t="s">
        <v>431</v>
      </c>
      <c r="D571" s="306">
        <v>0</v>
      </c>
      <c r="E571" s="306">
        <v>7000000</v>
      </c>
      <c r="F571" s="308">
        <v>7000000</v>
      </c>
      <c r="G571" s="998"/>
      <c r="H571" s="758" t="s">
        <v>988</v>
      </c>
      <c r="I571" s="246" t="s">
        <v>989</v>
      </c>
      <c r="J571" s="780">
        <v>9000000</v>
      </c>
      <c r="K571" s="1169"/>
      <c r="L571" s="297"/>
      <c r="M571" s="303"/>
      <c r="N571" s="257"/>
      <c r="O571" s="257"/>
      <c r="P571" s="257"/>
      <c r="Q571" s="179"/>
    </row>
    <row r="572" spans="1:17" s="256" customFormat="1" ht="12.75">
      <c r="A572" s="258"/>
      <c r="B572" s="168" t="s">
        <v>433</v>
      </c>
      <c r="C572" s="487" t="s">
        <v>434</v>
      </c>
      <c r="D572" s="305">
        <v>0</v>
      </c>
      <c r="E572" s="207">
        <v>7000000</v>
      </c>
      <c r="F572" s="985">
        <v>7000000</v>
      </c>
      <c r="G572" s="998"/>
      <c r="H572" s="762" t="s">
        <v>992</v>
      </c>
      <c r="I572" s="763" t="s">
        <v>317</v>
      </c>
      <c r="J572" s="781">
        <v>7000000</v>
      </c>
      <c r="K572" s="1169"/>
      <c r="L572" s="297"/>
      <c r="M572" s="303"/>
      <c r="N572" s="257"/>
      <c r="O572" s="257"/>
      <c r="P572" s="257"/>
      <c r="Q572" s="179"/>
    </row>
    <row r="573" spans="1:17" s="256" customFormat="1" ht="12.75">
      <c r="A573" s="258"/>
      <c r="B573" s="261" t="s">
        <v>506</v>
      </c>
      <c r="C573" s="259" t="s">
        <v>507</v>
      </c>
      <c r="D573" s="306">
        <v>0</v>
      </c>
      <c r="E573" s="306">
        <v>2000000</v>
      </c>
      <c r="F573" s="308">
        <v>2000000</v>
      </c>
      <c r="G573" s="998"/>
      <c r="H573" s="762"/>
      <c r="I573" s="763"/>
      <c r="J573" s="781" t="s">
        <v>1029</v>
      </c>
      <c r="K573" s="1169"/>
      <c r="L573" s="297"/>
      <c r="M573" s="303"/>
      <c r="N573" s="257"/>
      <c r="O573" s="257"/>
      <c r="P573" s="257"/>
      <c r="Q573" s="179"/>
    </row>
    <row r="574" spans="1:17" s="256" customFormat="1" ht="13.5" thickBot="1">
      <c r="A574" s="552"/>
      <c r="B574" s="1055" t="s">
        <v>523</v>
      </c>
      <c r="C574" s="1028" t="s">
        <v>524</v>
      </c>
      <c r="D574" s="1098">
        <v>0</v>
      </c>
      <c r="E574" s="664">
        <v>2000000</v>
      </c>
      <c r="F574" s="986">
        <v>2000000</v>
      </c>
      <c r="G574" s="999"/>
      <c r="H574" s="1039" t="s">
        <v>992</v>
      </c>
      <c r="I574" s="1031" t="s">
        <v>317</v>
      </c>
      <c r="J574" s="783">
        <v>2000000</v>
      </c>
      <c r="K574" s="1169"/>
      <c r="L574" s="297"/>
      <c r="M574" s="303"/>
      <c r="N574" s="257"/>
      <c r="O574" s="257"/>
      <c r="P574" s="257"/>
      <c r="Q574" s="179"/>
    </row>
    <row r="575" spans="1:17" s="256" customFormat="1" ht="9" customHeight="1" thickBot="1">
      <c r="A575" s="795"/>
      <c r="B575" s="1092"/>
      <c r="C575" s="905"/>
      <c r="D575" s="1091"/>
      <c r="E575" s="180"/>
      <c r="F575" s="972"/>
      <c r="G575" s="303"/>
      <c r="H575" s="303"/>
      <c r="I575" s="303"/>
      <c r="J575" s="774"/>
      <c r="K575" s="1169"/>
      <c r="L575" s="297"/>
      <c r="M575" s="303"/>
      <c r="N575" s="257"/>
      <c r="O575" s="257"/>
      <c r="P575" s="257"/>
      <c r="Q575" s="179"/>
    </row>
    <row r="576" spans="1:17" s="256" customFormat="1" ht="25.5">
      <c r="A576" s="1104" t="s">
        <v>381</v>
      </c>
      <c r="B576" s="1105" t="s">
        <v>823</v>
      </c>
      <c r="C576" s="1095" t="s">
        <v>1105</v>
      </c>
      <c r="D576" s="549">
        <v>0</v>
      </c>
      <c r="E576" s="549">
        <v>7000000</v>
      </c>
      <c r="F576" s="550">
        <v>7000000</v>
      </c>
      <c r="G576" s="1005"/>
      <c r="H576" s="1260" t="s">
        <v>1101</v>
      </c>
      <c r="I576" s="1260"/>
      <c r="J576" s="773">
        <v>7000000</v>
      </c>
      <c r="K576" s="1169"/>
      <c r="L576" s="297"/>
      <c r="M576" s="303"/>
      <c r="N576" s="257"/>
      <c r="O576" s="257"/>
      <c r="P576" s="257"/>
      <c r="Q576" s="179"/>
    </row>
    <row r="577" spans="1:17" s="256" customFormat="1" ht="12.75">
      <c r="A577" s="174"/>
      <c r="B577" s="266" t="s">
        <v>38</v>
      </c>
      <c r="C577" s="259" t="s">
        <v>39</v>
      </c>
      <c r="D577" s="306">
        <v>0</v>
      </c>
      <c r="E577" s="306">
        <v>7000000</v>
      </c>
      <c r="F577" s="536">
        <v>7000000</v>
      </c>
      <c r="G577" s="998"/>
      <c r="H577" s="758" t="s">
        <v>988</v>
      </c>
      <c r="I577" s="246" t="s">
        <v>989</v>
      </c>
      <c r="J577" s="780">
        <v>7000000</v>
      </c>
      <c r="K577" s="1169"/>
      <c r="L577" s="297"/>
      <c r="M577" s="303"/>
      <c r="N577" s="257"/>
      <c r="O577" s="257"/>
      <c r="P577" s="257"/>
      <c r="Q577" s="179"/>
    </row>
    <row r="578" spans="1:17" s="256" customFormat="1" ht="13.5" thickBot="1">
      <c r="A578" s="1085"/>
      <c r="B578" s="1096" t="s">
        <v>71</v>
      </c>
      <c r="C578" s="1097" t="s">
        <v>72</v>
      </c>
      <c r="D578" s="1098">
        <v>0</v>
      </c>
      <c r="E578" s="554">
        <v>7000000</v>
      </c>
      <c r="F578" s="1106">
        <v>7000000</v>
      </c>
      <c r="G578" s="999"/>
      <c r="H578" s="1039" t="s">
        <v>992</v>
      </c>
      <c r="I578" s="1031" t="s">
        <v>317</v>
      </c>
      <c r="J578" s="783">
        <v>7000000</v>
      </c>
      <c r="K578" s="1169"/>
      <c r="L578" s="297"/>
      <c r="M578" s="303"/>
      <c r="N578" s="257"/>
      <c r="O578" s="257"/>
      <c r="P578" s="257"/>
      <c r="Q578" s="179"/>
    </row>
    <row r="579" spans="1:17" s="256" customFormat="1" ht="9" customHeight="1" thickBot="1">
      <c r="A579" s="795"/>
      <c r="B579" s="1092"/>
      <c r="C579" s="905"/>
      <c r="D579" s="1091"/>
      <c r="E579" s="180"/>
      <c r="F579" s="972"/>
      <c r="G579" s="303"/>
      <c r="H579" s="794"/>
      <c r="I579" s="230"/>
      <c r="J579" s="972"/>
      <c r="K579" s="1169"/>
      <c r="L579" s="297"/>
      <c r="M579" s="303"/>
      <c r="N579" s="257"/>
      <c r="O579" s="257"/>
      <c r="P579" s="257"/>
      <c r="Q579" s="179"/>
    </row>
    <row r="580" spans="1:17" s="256" customFormat="1" ht="25.5">
      <c r="A580" s="1104" t="s">
        <v>381</v>
      </c>
      <c r="B580" s="1105" t="s">
        <v>824</v>
      </c>
      <c r="C580" s="1095" t="s">
        <v>1106</v>
      </c>
      <c r="D580" s="549">
        <v>0</v>
      </c>
      <c r="E580" s="549">
        <v>32000000</v>
      </c>
      <c r="F580" s="550">
        <v>32000000</v>
      </c>
      <c r="G580" s="1005"/>
      <c r="H580" s="1260" t="s">
        <v>1101</v>
      </c>
      <c r="I580" s="1260"/>
      <c r="J580" s="773">
        <v>32000000</v>
      </c>
      <c r="K580" s="1164"/>
      <c r="L580" s="297"/>
      <c r="M580" s="297"/>
      <c r="N580" s="257"/>
      <c r="O580" s="257"/>
      <c r="P580" s="257"/>
      <c r="Q580" s="179"/>
    </row>
    <row r="581" spans="1:17" s="256" customFormat="1" ht="12.75">
      <c r="A581" s="174"/>
      <c r="B581" s="266" t="s">
        <v>38</v>
      </c>
      <c r="C581" s="259" t="s">
        <v>39</v>
      </c>
      <c r="D581" s="306">
        <v>0</v>
      </c>
      <c r="E581" s="306">
        <v>32000000</v>
      </c>
      <c r="F581" s="536">
        <v>32000000</v>
      </c>
      <c r="G581" s="998"/>
      <c r="H581" s="758" t="s">
        <v>988</v>
      </c>
      <c r="I581" s="246" t="s">
        <v>989</v>
      </c>
      <c r="J581" s="780">
        <v>32000000</v>
      </c>
      <c r="K581" s="1169"/>
      <c r="L581" s="297"/>
      <c r="M581" s="303"/>
      <c r="N581" s="257"/>
      <c r="O581" s="257"/>
      <c r="P581" s="257"/>
      <c r="Q581" s="179"/>
    </row>
    <row r="582" spans="1:17" s="256" customFormat="1" ht="13.5" thickBot="1">
      <c r="A582" s="1085"/>
      <c r="B582" s="1096" t="s">
        <v>71</v>
      </c>
      <c r="C582" s="1097" t="s">
        <v>72</v>
      </c>
      <c r="D582" s="1098">
        <v>0</v>
      </c>
      <c r="E582" s="554">
        <v>32000000</v>
      </c>
      <c r="F582" s="1106">
        <v>32000000</v>
      </c>
      <c r="G582" s="999"/>
      <c r="H582" s="1039" t="s">
        <v>992</v>
      </c>
      <c r="I582" s="1031" t="s">
        <v>317</v>
      </c>
      <c r="J582" s="783">
        <v>32000000</v>
      </c>
      <c r="K582" s="1169"/>
      <c r="L582" s="297"/>
      <c r="M582" s="303"/>
      <c r="N582" s="257"/>
      <c r="O582" s="257"/>
      <c r="P582" s="257"/>
      <c r="Q582" s="179"/>
    </row>
    <row r="583" spans="1:17" s="256" customFormat="1" ht="11.25" customHeight="1" thickBot="1">
      <c r="A583" s="795"/>
      <c r="B583" s="1092"/>
      <c r="C583" s="905"/>
      <c r="D583" s="1091"/>
      <c r="E583" s="180"/>
      <c r="F583" s="972"/>
      <c r="G583" s="303"/>
      <c r="H583" s="303"/>
      <c r="I583" s="303"/>
      <c r="J583" s="774"/>
      <c r="K583" s="1169"/>
      <c r="L583" s="297"/>
      <c r="M583" s="303"/>
      <c r="N583" s="257"/>
      <c r="O583" s="257"/>
      <c r="P583" s="257"/>
      <c r="Q583" s="179"/>
    </row>
    <row r="584" spans="1:17" s="256" customFormat="1" ht="25.5">
      <c r="A584" s="1104" t="s">
        <v>381</v>
      </c>
      <c r="B584" s="1105" t="s">
        <v>825</v>
      </c>
      <c r="C584" s="1095" t="s">
        <v>1107</v>
      </c>
      <c r="D584" s="549">
        <v>0</v>
      </c>
      <c r="E584" s="549">
        <v>40000000</v>
      </c>
      <c r="F584" s="550">
        <v>40000000</v>
      </c>
      <c r="G584" s="1005"/>
      <c r="H584" s="1260" t="s">
        <v>1101</v>
      </c>
      <c r="I584" s="1260"/>
      <c r="J584" s="773">
        <v>40000000</v>
      </c>
      <c r="K584" s="1169"/>
      <c r="L584" s="297"/>
      <c r="M584" s="303"/>
      <c r="N584" s="257"/>
      <c r="O584" s="257"/>
      <c r="P584" s="257"/>
      <c r="Q584" s="179"/>
    </row>
    <row r="585" spans="1:17" s="256" customFormat="1" ht="12.75">
      <c r="A585" s="174"/>
      <c r="B585" s="266" t="s">
        <v>38</v>
      </c>
      <c r="C585" s="259" t="s">
        <v>39</v>
      </c>
      <c r="D585" s="306">
        <v>0</v>
      </c>
      <c r="E585" s="306">
        <v>40000000</v>
      </c>
      <c r="F585" s="536">
        <v>40000000</v>
      </c>
      <c r="G585" s="998"/>
      <c r="H585" s="758" t="s">
        <v>988</v>
      </c>
      <c r="I585" s="246" t="s">
        <v>989</v>
      </c>
      <c r="J585" s="780">
        <v>40000000</v>
      </c>
      <c r="K585" s="1169"/>
      <c r="L585" s="297"/>
      <c r="M585" s="303"/>
      <c r="N585" s="257"/>
      <c r="O585" s="257"/>
      <c r="P585" s="257"/>
      <c r="Q585" s="179"/>
    </row>
    <row r="586" spans="1:17" s="256" customFormat="1" ht="13.5" thickBot="1">
      <c r="A586" s="1085"/>
      <c r="B586" s="1096" t="s">
        <v>71</v>
      </c>
      <c r="C586" s="1097" t="s">
        <v>72</v>
      </c>
      <c r="D586" s="1098">
        <v>0</v>
      </c>
      <c r="E586" s="554">
        <v>40000000</v>
      </c>
      <c r="F586" s="1106">
        <v>40000000</v>
      </c>
      <c r="G586" s="999"/>
      <c r="H586" s="1039" t="s">
        <v>992</v>
      </c>
      <c r="I586" s="1031" t="s">
        <v>317</v>
      </c>
      <c r="J586" s="783">
        <v>40000000</v>
      </c>
      <c r="K586" s="1169"/>
      <c r="L586" s="297"/>
      <c r="M586" s="303"/>
      <c r="N586" s="257"/>
      <c r="O586" s="257"/>
      <c r="P586" s="257"/>
      <c r="Q586" s="179"/>
    </row>
    <row r="587" spans="1:17" s="256" customFormat="1" ht="13.5" thickBot="1">
      <c r="A587" s="795"/>
      <c r="B587" s="1092"/>
      <c r="C587" s="905"/>
      <c r="D587" s="1091"/>
      <c r="E587" s="180"/>
      <c r="F587" s="972"/>
      <c r="G587" s="303"/>
      <c r="H587" s="303"/>
      <c r="I587" s="303"/>
      <c r="J587" s="774"/>
      <c r="K587" s="1169"/>
      <c r="L587" s="297"/>
      <c r="M587" s="303"/>
      <c r="N587" s="257"/>
      <c r="O587" s="257"/>
      <c r="P587" s="257"/>
      <c r="Q587" s="179"/>
    </row>
    <row r="588" spans="1:17" s="256" customFormat="1" ht="25.5">
      <c r="A588" s="1104" t="s">
        <v>381</v>
      </c>
      <c r="B588" s="1105" t="s">
        <v>831</v>
      </c>
      <c r="C588" s="1095" t="s">
        <v>1108</v>
      </c>
      <c r="D588" s="549">
        <v>0</v>
      </c>
      <c r="E588" s="549">
        <v>15685000</v>
      </c>
      <c r="F588" s="550">
        <v>15685000</v>
      </c>
      <c r="G588" s="1005"/>
      <c r="H588" s="1260" t="s">
        <v>1101</v>
      </c>
      <c r="I588" s="1260"/>
      <c r="J588" s="773">
        <v>15685000</v>
      </c>
      <c r="K588" s="1166" t="s">
        <v>1374</v>
      </c>
      <c r="L588" s="297"/>
      <c r="M588" s="303"/>
      <c r="N588" s="257"/>
      <c r="O588" s="257"/>
      <c r="P588" s="257"/>
      <c r="Q588" s="179"/>
    </row>
    <row r="589" spans="1:17" s="256" customFormat="1" ht="12.75">
      <c r="A589" s="174"/>
      <c r="B589" s="266" t="s">
        <v>38</v>
      </c>
      <c r="C589" s="259" t="s">
        <v>39</v>
      </c>
      <c r="D589" s="306">
        <v>0</v>
      </c>
      <c r="E589" s="306">
        <v>15685000</v>
      </c>
      <c r="F589" s="536">
        <v>15685000</v>
      </c>
      <c r="G589" s="998"/>
      <c r="H589" s="758" t="s">
        <v>988</v>
      </c>
      <c r="I589" s="246" t="s">
        <v>989</v>
      </c>
      <c r="J589" s="780">
        <v>15685000</v>
      </c>
      <c r="K589" s="1169"/>
      <c r="L589" s="297"/>
      <c r="M589" s="303"/>
      <c r="N589" s="257"/>
      <c r="O589" s="257"/>
      <c r="P589" s="257"/>
      <c r="Q589" s="179"/>
    </row>
    <row r="590" spans="1:17" s="256" customFormat="1" ht="13.5" thickBot="1">
      <c r="A590" s="1085"/>
      <c r="B590" s="1096" t="s">
        <v>71</v>
      </c>
      <c r="C590" s="1097" t="s">
        <v>72</v>
      </c>
      <c r="D590" s="1098">
        <v>0</v>
      </c>
      <c r="E590" s="554">
        <v>15685000</v>
      </c>
      <c r="F590" s="1106">
        <v>15685000</v>
      </c>
      <c r="G590" s="999"/>
      <c r="H590" s="1039" t="s">
        <v>992</v>
      </c>
      <c r="I590" s="1031" t="s">
        <v>317</v>
      </c>
      <c r="J590" s="783">
        <v>15685000</v>
      </c>
      <c r="K590" s="1169"/>
      <c r="L590" s="297"/>
      <c r="M590" s="303"/>
      <c r="N590" s="257"/>
      <c r="O590" s="257"/>
      <c r="P590" s="257"/>
      <c r="Q590" s="179"/>
    </row>
    <row r="591" spans="1:17" s="256" customFormat="1" ht="13.5" thickBot="1">
      <c r="A591" s="795"/>
      <c r="B591" s="1092"/>
      <c r="C591" s="905"/>
      <c r="D591" s="1091"/>
      <c r="E591" s="180"/>
      <c r="F591" s="972"/>
      <c r="G591" s="303"/>
      <c r="H591" s="303"/>
      <c r="I591" s="303"/>
      <c r="J591" s="774"/>
      <c r="K591" s="1169"/>
      <c r="L591" s="297"/>
      <c r="M591" s="303"/>
      <c r="N591" s="257"/>
      <c r="O591" s="257"/>
      <c r="P591" s="257"/>
      <c r="Q591" s="179"/>
    </row>
    <row r="592" spans="1:17" s="256" customFormat="1" ht="25.5">
      <c r="A592" s="1104" t="s">
        <v>381</v>
      </c>
      <c r="B592" s="1105" t="s">
        <v>832</v>
      </c>
      <c r="C592" s="1095" t="s">
        <v>1109</v>
      </c>
      <c r="D592" s="549">
        <v>0</v>
      </c>
      <c r="E592" s="549">
        <v>90000000</v>
      </c>
      <c r="F592" s="550">
        <v>90000000</v>
      </c>
      <c r="G592" s="1005"/>
      <c r="H592" s="1260" t="s">
        <v>1101</v>
      </c>
      <c r="I592" s="1260"/>
      <c r="J592" s="773">
        <v>90000000</v>
      </c>
      <c r="K592" s="1169"/>
      <c r="L592" s="297"/>
      <c r="M592" s="303"/>
      <c r="N592" s="257"/>
      <c r="O592" s="257"/>
      <c r="P592" s="257"/>
      <c r="Q592" s="179"/>
    </row>
    <row r="593" spans="1:17" s="256" customFormat="1" ht="12.75">
      <c r="A593" s="174"/>
      <c r="B593" s="266" t="s">
        <v>38</v>
      </c>
      <c r="C593" s="259" t="s">
        <v>39</v>
      </c>
      <c r="D593" s="306">
        <v>0</v>
      </c>
      <c r="E593" s="306">
        <v>90000000</v>
      </c>
      <c r="F593" s="536">
        <v>90000000</v>
      </c>
      <c r="G593" s="998"/>
      <c r="H593" s="758" t="s">
        <v>988</v>
      </c>
      <c r="I593" s="246" t="s">
        <v>989</v>
      </c>
      <c r="J593" s="780">
        <v>90000000</v>
      </c>
      <c r="K593" s="1169"/>
      <c r="L593" s="297"/>
      <c r="M593" s="303"/>
      <c r="N593" s="257"/>
      <c r="O593" s="257"/>
      <c r="P593" s="257"/>
      <c r="Q593" s="179"/>
    </row>
    <row r="594" spans="1:17" s="256" customFormat="1" ht="13.5" thickBot="1">
      <c r="A594" s="1085"/>
      <c r="B594" s="1096" t="s">
        <v>71</v>
      </c>
      <c r="C594" s="1097" t="s">
        <v>72</v>
      </c>
      <c r="D594" s="1098">
        <v>0</v>
      </c>
      <c r="E594" s="554">
        <v>90000000</v>
      </c>
      <c r="F594" s="1106">
        <v>90000000</v>
      </c>
      <c r="G594" s="999"/>
      <c r="H594" s="1039" t="s">
        <v>992</v>
      </c>
      <c r="I594" s="1031" t="s">
        <v>317</v>
      </c>
      <c r="J594" s="783">
        <v>90000000</v>
      </c>
      <c r="K594" s="1169"/>
      <c r="L594" s="297"/>
      <c r="M594" s="303"/>
      <c r="N594" s="257"/>
      <c r="O594" s="257"/>
      <c r="P594" s="257"/>
      <c r="Q594" s="179"/>
    </row>
    <row r="595" spans="1:17" s="256" customFormat="1" ht="13.5" thickBot="1">
      <c r="A595" s="795"/>
      <c r="B595" s="1092"/>
      <c r="C595" s="905"/>
      <c r="D595" s="1091"/>
      <c r="E595" s="180"/>
      <c r="F595" s="972"/>
      <c r="G595" s="303"/>
      <c r="H595" s="303"/>
      <c r="I595" s="303"/>
      <c r="J595" s="774"/>
      <c r="K595" s="1169"/>
      <c r="L595" s="297"/>
      <c r="M595" s="303"/>
      <c r="N595" s="257"/>
      <c r="O595" s="257"/>
      <c r="P595" s="257"/>
      <c r="Q595" s="179"/>
    </row>
    <row r="596" spans="1:17" s="256" customFormat="1" ht="25.5">
      <c r="A596" s="1104" t="s">
        <v>381</v>
      </c>
      <c r="B596" s="1105" t="s">
        <v>833</v>
      </c>
      <c r="C596" s="1095" t="s">
        <v>1110</v>
      </c>
      <c r="D596" s="549">
        <v>0</v>
      </c>
      <c r="E596" s="549">
        <v>5000000</v>
      </c>
      <c r="F596" s="550">
        <v>5000000</v>
      </c>
      <c r="G596" s="1005"/>
      <c r="H596" s="1260" t="s">
        <v>1101</v>
      </c>
      <c r="I596" s="1260"/>
      <c r="J596" s="773">
        <v>5000000</v>
      </c>
      <c r="K596" s="1169"/>
      <c r="L596" s="297"/>
      <c r="M596" s="303"/>
      <c r="N596" s="257"/>
      <c r="O596" s="257"/>
      <c r="P596" s="257"/>
      <c r="Q596" s="179"/>
    </row>
    <row r="597" spans="1:17" s="256" customFormat="1" ht="12.75">
      <c r="A597" s="174"/>
      <c r="B597" s="266" t="s">
        <v>38</v>
      </c>
      <c r="C597" s="259" t="s">
        <v>39</v>
      </c>
      <c r="D597" s="306">
        <v>0</v>
      </c>
      <c r="E597" s="306">
        <v>5000000</v>
      </c>
      <c r="F597" s="536">
        <v>5000000</v>
      </c>
      <c r="G597" s="998"/>
      <c r="H597" s="758" t="s">
        <v>988</v>
      </c>
      <c r="I597" s="246" t="s">
        <v>989</v>
      </c>
      <c r="J597" s="780">
        <v>5000000</v>
      </c>
      <c r="K597" s="1169"/>
      <c r="L597" s="297"/>
      <c r="M597" s="303"/>
      <c r="N597" s="257"/>
      <c r="O597" s="257"/>
      <c r="P597" s="257"/>
      <c r="Q597" s="179"/>
    </row>
    <row r="598" spans="1:17" s="256" customFormat="1" ht="13.5" thickBot="1">
      <c r="A598" s="1085"/>
      <c r="B598" s="1096" t="s">
        <v>71</v>
      </c>
      <c r="C598" s="1097" t="s">
        <v>72</v>
      </c>
      <c r="D598" s="1098">
        <v>0</v>
      </c>
      <c r="E598" s="554">
        <v>5000000</v>
      </c>
      <c r="F598" s="1106">
        <v>5000000</v>
      </c>
      <c r="G598" s="999"/>
      <c r="H598" s="1039" t="s">
        <v>992</v>
      </c>
      <c r="I598" s="1031" t="s">
        <v>317</v>
      </c>
      <c r="J598" s="783">
        <v>5000000</v>
      </c>
      <c r="K598" s="1169"/>
      <c r="L598" s="297"/>
      <c r="M598" s="303"/>
      <c r="N598" s="257"/>
      <c r="O598" s="257"/>
      <c r="P598" s="257"/>
      <c r="Q598" s="179"/>
    </row>
    <row r="599" spans="1:17" s="256" customFormat="1" ht="13.5" thickBot="1">
      <c r="A599" s="795"/>
      <c r="B599" s="1092"/>
      <c r="C599" s="905"/>
      <c r="D599" s="1091"/>
      <c r="E599" s="180"/>
      <c r="F599" s="972"/>
      <c r="G599" s="303"/>
      <c r="H599" s="303"/>
      <c r="I599" s="303"/>
      <c r="J599" s="774"/>
      <c r="K599" s="1169"/>
      <c r="L599" s="297"/>
      <c r="M599" s="303"/>
      <c r="N599" s="257"/>
      <c r="O599" s="257"/>
      <c r="P599" s="257"/>
      <c r="Q599" s="179"/>
    </row>
    <row r="600" spans="1:17" s="256" customFormat="1" ht="25.5">
      <c r="A600" s="1104" t="s">
        <v>381</v>
      </c>
      <c r="B600" s="1105" t="s">
        <v>834</v>
      </c>
      <c r="C600" s="1095" t="s">
        <v>1111</v>
      </c>
      <c r="D600" s="549">
        <v>0</v>
      </c>
      <c r="E600" s="549">
        <v>5000000</v>
      </c>
      <c r="F600" s="550">
        <v>5000000</v>
      </c>
      <c r="G600" s="1005"/>
      <c r="H600" s="1260" t="s">
        <v>1101</v>
      </c>
      <c r="I600" s="1260"/>
      <c r="J600" s="773">
        <v>5000000</v>
      </c>
      <c r="K600" s="1169"/>
      <c r="L600" s="297"/>
      <c r="M600" s="303"/>
      <c r="N600" s="257"/>
      <c r="O600" s="257"/>
      <c r="P600" s="257"/>
      <c r="Q600" s="179"/>
    </row>
    <row r="601" spans="1:17" s="256" customFormat="1" ht="12.75">
      <c r="A601" s="174"/>
      <c r="B601" s="266" t="s">
        <v>38</v>
      </c>
      <c r="C601" s="259" t="s">
        <v>39</v>
      </c>
      <c r="D601" s="306">
        <v>0</v>
      </c>
      <c r="E601" s="306">
        <v>5000000</v>
      </c>
      <c r="F601" s="536">
        <v>5000000</v>
      </c>
      <c r="G601" s="998"/>
      <c r="H601" s="758" t="s">
        <v>988</v>
      </c>
      <c r="I601" s="246" t="s">
        <v>989</v>
      </c>
      <c r="J601" s="780">
        <v>5000000</v>
      </c>
      <c r="K601" s="1169"/>
      <c r="L601" s="297"/>
      <c r="M601" s="303"/>
      <c r="N601" s="257"/>
      <c r="O601" s="257"/>
      <c r="P601" s="257"/>
      <c r="Q601" s="179"/>
    </row>
    <row r="602" spans="1:17" s="256" customFormat="1" ht="16.5" customHeight="1" thickBot="1">
      <c r="A602" s="1085"/>
      <c r="B602" s="1096" t="s">
        <v>71</v>
      </c>
      <c r="C602" s="1097" t="s">
        <v>72</v>
      </c>
      <c r="D602" s="1098">
        <v>0</v>
      </c>
      <c r="E602" s="554">
        <v>5000000</v>
      </c>
      <c r="F602" s="1106">
        <v>5000000</v>
      </c>
      <c r="G602" s="999"/>
      <c r="H602" s="1039" t="s">
        <v>992</v>
      </c>
      <c r="I602" s="1031" t="s">
        <v>317</v>
      </c>
      <c r="J602" s="783">
        <v>5000000</v>
      </c>
      <c r="K602" s="1169"/>
      <c r="L602" s="297"/>
      <c r="M602" s="303"/>
      <c r="N602" s="257"/>
      <c r="O602" s="257"/>
      <c r="P602" s="257"/>
      <c r="Q602" s="179"/>
    </row>
    <row r="603" spans="1:17" s="256" customFormat="1" ht="13.5" thickBot="1">
      <c r="A603" s="795"/>
      <c r="B603" s="1092"/>
      <c r="C603" s="905"/>
      <c r="D603" s="1091"/>
      <c r="E603" s="180"/>
      <c r="F603" s="972"/>
      <c r="G603" s="303"/>
      <c r="H603" s="303"/>
      <c r="I603" s="303"/>
      <c r="J603" s="774"/>
      <c r="K603" s="1169"/>
      <c r="L603" s="297"/>
      <c r="M603" s="303"/>
      <c r="N603" s="257"/>
      <c r="O603" s="257"/>
      <c r="P603" s="257"/>
      <c r="Q603" s="179"/>
    </row>
    <row r="604" spans="1:17" s="256" customFormat="1" ht="12.75">
      <c r="A604" s="1093" t="s">
        <v>381</v>
      </c>
      <c r="B604" s="1094" t="s">
        <v>838</v>
      </c>
      <c r="C604" s="1095" t="s">
        <v>1113</v>
      </c>
      <c r="D604" s="549">
        <v>0</v>
      </c>
      <c r="E604" s="549">
        <v>3500000</v>
      </c>
      <c r="F604" s="551">
        <v>3500000</v>
      </c>
      <c r="G604" s="1005"/>
      <c r="H604" s="1260" t="s">
        <v>1101</v>
      </c>
      <c r="I604" s="1260"/>
      <c r="J604" s="773">
        <v>3500000</v>
      </c>
      <c r="K604" s="1169"/>
      <c r="L604" s="297"/>
      <c r="M604" s="303"/>
      <c r="N604" s="257"/>
      <c r="O604" s="257"/>
      <c r="P604" s="257"/>
      <c r="Q604" s="179"/>
    </row>
    <row r="605" spans="1:17" s="256" customFormat="1" ht="12.75">
      <c r="A605" s="174"/>
      <c r="B605" s="266" t="s">
        <v>38</v>
      </c>
      <c r="C605" s="259" t="s">
        <v>39</v>
      </c>
      <c r="D605" s="306">
        <v>0</v>
      </c>
      <c r="E605" s="306">
        <v>3500000</v>
      </c>
      <c r="F605" s="308">
        <v>3500000</v>
      </c>
      <c r="G605" s="998"/>
      <c r="H605" s="758" t="s">
        <v>988</v>
      </c>
      <c r="I605" s="246" t="s">
        <v>989</v>
      </c>
      <c r="J605" s="780">
        <v>3500000</v>
      </c>
      <c r="K605" s="1169"/>
      <c r="L605" s="297"/>
      <c r="M605" s="303"/>
      <c r="N605" s="257"/>
      <c r="O605" s="257"/>
      <c r="P605" s="257"/>
      <c r="Q605" s="179"/>
    </row>
    <row r="606" spans="1:17" s="256" customFormat="1" ht="13.5" thickBot="1">
      <c r="A606" s="1085"/>
      <c r="B606" s="1096" t="s">
        <v>71</v>
      </c>
      <c r="C606" s="1097" t="s">
        <v>72</v>
      </c>
      <c r="D606" s="1098">
        <v>0</v>
      </c>
      <c r="E606" s="554">
        <v>3500000</v>
      </c>
      <c r="F606" s="986">
        <v>3500000</v>
      </c>
      <c r="G606" s="999"/>
      <c r="H606" s="1039" t="s">
        <v>992</v>
      </c>
      <c r="I606" s="1031" t="s">
        <v>317</v>
      </c>
      <c r="J606" s="783">
        <v>3500000</v>
      </c>
      <c r="K606" s="1169"/>
      <c r="L606" s="297"/>
      <c r="M606" s="303"/>
      <c r="N606" s="257"/>
      <c r="O606" s="257"/>
      <c r="P606" s="257"/>
      <c r="Q606" s="179"/>
    </row>
    <row r="607" spans="1:17" s="256" customFormat="1" ht="13.5" thickBot="1">
      <c r="A607" s="795"/>
      <c r="B607" s="1092"/>
      <c r="C607" s="905"/>
      <c r="D607" s="1091"/>
      <c r="E607" s="180"/>
      <c r="F607" s="972"/>
      <c r="G607" s="303"/>
      <c r="H607" s="303"/>
      <c r="I607" s="303"/>
      <c r="J607" s="774"/>
      <c r="K607" s="1169"/>
      <c r="L607" s="297"/>
      <c r="M607" s="303"/>
      <c r="N607" s="257"/>
      <c r="O607" s="257"/>
      <c r="P607" s="257"/>
      <c r="Q607" s="179"/>
    </row>
    <row r="608" spans="1:17" s="256" customFormat="1" ht="25.5">
      <c r="A608" s="1093" t="s">
        <v>381</v>
      </c>
      <c r="B608" s="1094" t="s">
        <v>839</v>
      </c>
      <c r="C608" s="1095" t="s">
        <v>1114</v>
      </c>
      <c r="D608" s="549">
        <v>0</v>
      </c>
      <c r="E608" s="551">
        <v>3000000</v>
      </c>
      <c r="F608" s="1100">
        <v>3000000</v>
      </c>
      <c r="G608" s="1005"/>
      <c r="H608" s="1260" t="s">
        <v>1101</v>
      </c>
      <c r="I608" s="1260"/>
      <c r="J608" s="773">
        <v>3000000</v>
      </c>
      <c r="K608" s="1169"/>
      <c r="L608" s="297"/>
      <c r="M608" s="303"/>
      <c r="N608" s="257"/>
      <c r="O608" s="257"/>
      <c r="P608" s="257"/>
      <c r="Q608" s="179"/>
    </row>
    <row r="609" spans="1:17" s="256" customFormat="1" ht="12.75">
      <c r="A609" s="258"/>
      <c r="B609" s="261" t="s">
        <v>506</v>
      </c>
      <c r="C609" s="259" t="s">
        <v>507</v>
      </c>
      <c r="D609" s="306">
        <v>0</v>
      </c>
      <c r="E609" s="308">
        <v>2400000</v>
      </c>
      <c r="F609" s="1101">
        <v>2400000</v>
      </c>
      <c r="G609" s="998"/>
      <c r="H609" s="758" t="s">
        <v>988</v>
      </c>
      <c r="I609" s="246" t="s">
        <v>989</v>
      </c>
      <c r="J609" s="780">
        <v>3000000</v>
      </c>
      <c r="K609" s="1169"/>
      <c r="L609" s="297"/>
      <c r="M609" s="303"/>
      <c r="N609" s="257"/>
      <c r="O609" s="257"/>
      <c r="P609" s="257"/>
      <c r="Q609" s="179"/>
    </row>
    <row r="610" spans="1:17" s="256" customFormat="1" ht="12.75">
      <c r="A610" s="258"/>
      <c r="B610" s="197" t="s">
        <v>521</v>
      </c>
      <c r="C610" s="487" t="s">
        <v>522</v>
      </c>
      <c r="D610" s="305">
        <v>0</v>
      </c>
      <c r="E610" s="310">
        <v>200000</v>
      </c>
      <c r="F610" s="1102">
        <v>200000</v>
      </c>
      <c r="G610" s="998"/>
      <c r="H610" s="762" t="s">
        <v>992</v>
      </c>
      <c r="I610" s="763" t="s">
        <v>317</v>
      </c>
      <c r="J610" s="781">
        <v>200000</v>
      </c>
      <c r="K610" s="1169"/>
      <c r="L610" s="297"/>
      <c r="M610" s="303"/>
      <c r="N610" s="257"/>
      <c r="O610" s="257"/>
      <c r="P610" s="257"/>
      <c r="Q610" s="179"/>
    </row>
    <row r="611" spans="1:17" s="256" customFormat="1" ht="12.75">
      <c r="A611" s="258"/>
      <c r="B611" s="197" t="s">
        <v>523</v>
      </c>
      <c r="C611" s="487" t="s">
        <v>524</v>
      </c>
      <c r="D611" s="305">
        <v>0</v>
      </c>
      <c r="E611" s="310">
        <v>1800000</v>
      </c>
      <c r="F611" s="1102">
        <v>1800000</v>
      </c>
      <c r="G611" s="998"/>
      <c r="H611" s="762" t="s">
        <v>992</v>
      </c>
      <c r="I611" s="763" t="s">
        <v>317</v>
      </c>
      <c r="J611" s="781">
        <v>1800000</v>
      </c>
      <c r="K611" s="1169"/>
      <c r="L611" s="297"/>
      <c r="M611" s="303"/>
      <c r="N611" s="257"/>
      <c r="O611" s="257"/>
      <c r="P611" s="257"/>
      <c r="Q611" s="179"/>
    </row>
    <row r="612" spans="1:17" s="256" customFormat="1" ht="12.75">
      <c r="A612" s="258"/>
      <c r="B612" s="197" t="s">
        <v>525</v>
      </c>
      <c r="C612" s="487" t="s">
        <v>526</v>
      </c>
      <c r="D612" s="305">
        <v>0</v>
      </c>
      <c r="E612" s="310">
        <v>400000</v>
      </c>
      <c r="F612" s="1102">
        <v>400000</v>
      </c>
      <c r="G612" s="998"/>
      <c r="H612" s="762" t="s">
        <v>992</v>
      </c>
      <c r="I612" s="763" t="s">
        <v>317</v>
      </c>
      <c r="J612" s="781">
        <v>400000</v>
      </c>
      <c r="K612" s="1169"/>
      <c r="L612" s="297"/>
      <c r="M612" s="303"/>
      <c r="N612" s="257"/>
      <c r="O612" s="257"/>
      <c r="P612" s="257"/>
      <c r="Q612" s="179"/>
    </row>
    <row r="613" spans="1:17" s="256" customFormat="1" ht="12.75">
      <c r="A613" s="174"/>
      <c r="B613" s="266" t="s">
        <v>38</v>
      </c>
      <c r="C613" s="259" t="s">
        <v>39</v>
      </c>
      <c r="D613" s="306">
        <v>0</v>
      </c>
      <c r="E613" s="308">
        <v>600000</v>
      </c>
      <c r="F613" s="1101">
        <v>600000</v>
      </c>
      <c r="G613" s="998"/>
      <c r="H613" s="762"/>
      <c r="I613" s="763"/>
      <c r="J613" s="781" t="s">
        <v>1029</v>
      </c>
      <c r="K613" s="1169"/>
      <c r="L613" s="297"/>
      <c r="M613" s="303"/>
      <c r="N613" s="257"/>
      <c r="O613" s="257"/>
      <c r="P613" s="257"/>
      <c r="Q613" s="179"/>
    </row>
    <row r="614" spans="1:17" s="256" customFormat="1" ht="13.5" thickBot="1">
      <c r="A614" s="1085"/>
      <c r="B614" s="1096" t="s">
        <v>71</v>
      </c>
      <c r="C614" s="1097" t="s">
        <v>72</v>
      </c>
      <c r="D614" s="1098">
        <v>0</v>
      </c>
      <c r="E614" s="554">
        <v>600000</v>
      </c>
      <c r="F614" s="1103">
        <v>600000</v>
      </c>
      <c r="G614" s="999"/>
      <c r="H614" s="1039" t="s">
        <v>992</v>
      </c>
      <c r="I614" s="1031" t="s">
        <v>317</v>
      </c>
      <c r="J614" s="783">
        <v>600000</v>
      </c>
      <c r="K614" s="1169"/>
      <c r="L614" s="297"/>
      <c r="M614" s="303"/>
      <c r="N614" s="257"/>
      <c r="O614" s="257"/>
      <c r="P614" s="257"/>
      <c r="Q614" s="179"/>
    </row>
    <row r="615" spans="1:17" s="256" customFormat="1" ht="13.5" thickBot="1">
      <c r="A615" s="795"/>
      <c r="B615" s="1092"/>
      <c r="C615" s="905"/>
      <c r="D615" s="1091"/>
      <c r="E615" s="180"/>
      <c r="F615" s="972"/>
      <c r="G615" s="303"/>
      <c r="H615" s="303"/>
      <c r="I615" s="303"/>
      <c r="J615" s="774"/>
      <c r="K615" s="1169"/>
      <c r="L615" s="297"/>
      <c r="M615" s="303"/>
      <c r="N615" s="257"/>
      <c r="O615" s="257"/>
      <c r="P615" s="257"/>
      <c r="Q615" s="179"/>
    </row>
    <row r="616" spans="1:17" s="256" customFormat="1" ht="25.5">
      <c r="A616" s="1093" t="s">
        <v>381</v>
      </c>
      <c r="B616" s="1094" t="s">
        <v>842</v>
      </c>
      <c r="C616" s="1095" t="s">
        <v>1115</v>
      </c>
      <c r="D616" s="549">
        <v>0</v>
      </c>
      <c r="E616" s="549">
        <v>2000000</v>
      </c>
      <c r="F616" s="551">
        <v>2000000</v>
      </c>
      <c r="G616" s="958"/>
      <c r="H616" s="1260" t="s">
        <v>1101</v>
      </c>
      <c r="I616" s="1260"/>
      <c r="J616" s="773">
        <v>2000000</v>
      </c>
      <c r="K616" s="1164"/>
      <c r="L616" s="297"/>
      <c r="M616" s="297"/>
      <c r="N616" s="257"/>
      <c r="O616" s="257"/>
      <c r="P616" s="257"/>
      <c r="Q616" s="179"/>
    </row>
    <row r="617" spans="1:17" s="256" customFormat="1" ht="12.75">
      <c r="A617" s="258"/>
      <c r="B617" s="261" t="s">
        <v>506</v>
      </c>
      <c r="C617" s="259" t="s">
        <v>507</v>
      </c>
      <c r="D617" s="306">
        <v>0</v>
      </c>
      <c r="E617" s="306">
        <v>1600000</v>
      </c>
      <c r="F617" s="308">
        <v>1600000</v>
      </c>
      <c r="G617" s="998"/>
      <c r="H617" s="758" t="s">
        <v>988</v>
      </c>
      <c r="I617" s="246" t="s">
        <v>989</v>
      </c>
      <c r="J617" s="780">
        <v>2000000</v>
      </c>
      <c r="K617" s="1169"/>
      <c r="L617" s="297"/>
      <c r="M617" s="303"/>
      <c r="N617" s="257"/>
      <c r="O617" s="257"/>
      <c r="P617" s="257"/>
      <c r="Q617" s="179"/>
    </row>
    <row r="618" spans="1:17" s="256" customFormat="1" ht="12.75">
      <c r="A618" s="258"/>
      <c r="B618" s="197" t="s">
        <v>523</v>
      </c>
      <c r="C618" s="487" t="s">
        <v>524</v>
      </c>
      <c r="D618" s="305">
        <v>0</v>
      </c>
      <c r="E618" s="207">
        <v>1300000</v>
      </c>
      <c r="F618" s="985">
        <v>1300000</v>
      </c>
      <c r="G618" s="998"/>
      <c r="H618" s="762" t="s">
        <v>992</v>
      </c>
      <c r="I618" s="763" t="s">
        <v>317</v>
      </c>
      <c r="J618" s="781">
        <v>1300000</v>
      </c>
      <c r="K618" s="1169"/>
      <c r="L618" s="297"/>
      <c r="M618" s="303"/>
      <c r="N618" s="257"/>
      <c r="O618" s="257"/>
      <c r="P618" s="257"/>
      <c r="Q618" s="179"/>
    </row>
    <row r="619" spans="1:17" s="256" customFormat="1" ht="12.75">
      <c r="A619" s="258"/>
      <c r="B619" s="197" t="s">
        <v>525</v>
      </c>
      <c r="C619" s="487" t="s">
        <v>526</v>
      </c>
      <c r="D619" s="305">
        <v>0</v>
      </c>
      <c r="E619" s="207">
        <v>300000</v>
      </c>
      <c r="F619" s="985">
        <v>300000</v>
      </c>
      <c r="G619" s="998"/>
      <c r="H619" s="762" t="s">
        <v>992</v>
      </c>
      <c r="I619" s="763" t="s">
        <v>317</v>
      </c>
      <c r="J619" s="781">
        <v>300000</v>
      </c>
      <c r="K619" s="1169"/>
      <c r="L619" s="297"/>
      <c r="M619" s="303"/>
      <c r="N619" s="257"/>
      <c r="O619" s="257"/>
      <c r="P619" s="257"/>
      <c r="Q619" s="179"/>
    </row>
    <row r="620" spans="1:17" s="256" customFormat="1" ht="12.75">
      <c r="A620" s="258"/>
      <c r="B620" s="266" t="s">
        <v>38</v>
      </c>
      <c r="C620" s="259" t="s">
        <v>39</v>
      </c>
      <c r="D620" s="306">
        <v>0</v>
      </c>
      <c r="E620" s="306">
        <v>400000</v>
      </c>
      <c r="F620" s="308">
        <v>400000</v>
      </c>
      <c r="G620" s="998"/>
      <c r="H620" s="762"/>
      <c r="I620" s="763"/>
      <c r="J620" s="781" t="s">
        <v>1029</v>
      </c>
      <c r="K620" s="1169"/>
      <c r="L620" s="297"/>
      <c r="M620" s="303"/>
      <c r="N620" s="257"/>
      <c r="O620" s="257"/>
      <c r="P620" s="257"/>
      <c r="Q620" s="179"/>
    </row>
    <row r="621" spans="1:17" s="256" customFormat="1" ht="13.5" thickBot="1">
      <c r="A621" s="552"/>
      <c r="B621" s="1096" t="s">
        <v>71</v>
      </c>
      <c r="C621" s="1097" t="s">
        <v>72</v>
      </c>
      <c r="D621" s="1098">
        <v>0</v>
      </c>
      <c r="E621" s="664">
        <v>400000</v>
      </c>
      <c r="F621" s="986">
        <v>400000</v>
      </c>
      <c r="G621" s="999"/>
      <c r="H621" s="1039" t="s">
        <v>992</v>
      </c>
      <c r="I621" s="1031" t="s">
        <v>317</v>
      </c>
      <c r="J621" s="783">
        <v>400000</v>
      </c>
      <c r="K621" s="1169"/>
      <c r="L621" s="297"/>
      <c r="M621" s="303"/>
      <c r="N621" s="257"/>
      <c r="O621" s="257"/>
      <c r="P621" s="257"/>
      <c r="Q621" s="179"/>
    </row>
    <row r="622" spans="1:17" s="256" customFormat="1" ht="13.5" thickBot="1">
      <c r="A622" s="795"/>
      <c r="B622" s="1092"/>
      <c r="C622" s="905"/>
      <c r="D622" s="1091"/>
      <c r="E622" s="180"/>
      <c r="F622" s="972"/>
      <c r="G622" s="303"/>
      <c r="H622" s="303"/>
      <c r="I622" s="303"/>
      <c r="J622" s="774"/>
      <c r="K622" s="1169"/>
      <c r="L622" s="297"/>
      <c r="M622" s="303"/>
      <c r="N622" s="257"/>
      <c r="O622" s="257"/>
      <c r="P622" s="257"/>
      <c r="Q622" s="179"/>
    </row>
    <row r="623" spans="1:17" s="256" customFormat="1" ht="25.5">
      <c r="A623" s="1093" t="s">
        <v>381</v>
      </c>
      <c r="B623" s="1094" t="s">
        <v>843</v>
      </c>
      <c r="C623" s="1095" t="s">
        <v>1116</v>
      </c>
      <c r="D623" s="549">
        <v>0</v>
      </c>
      <c r="E623" s="549">
        <v>6500000</v>
      </c>
      <c r="F623" s="551">
        <v>6500000</v>
      </c>
      <c r="G623" s="1005"/>
      <c r="H623" s="1260" t="s">
        <v>1101</v>
      </c>
      <c r="I623" s="1260"/>
      <c r="J623" s="773">
        <v>6500000</v>
      </c>
      <c r="K623" s="1169"/>
      <c r="L623" s="297"/>
      <c r="M623" s="303"/>
      <c r="N623" s="257"/>
      <c r="O623" s="257"/>
      <c r="P623" s="257"/>
      <c r="Q623" s="179"/>
    </row>
    <row r="624" spans="1:17" s="256" customFormat="1" ht="12.75">
      <c r="A624" s="258"/>
      <c r="B624" s="266" t="s">
        <v>38</v>
      </c>
      <c r="C624" s="259" t="s">
        <v>39</v>
      </c>
      <c r="D624" s="306">
        <v>0</v>
      </c>
      <c r="E624" s="306">
        <v>6500000</v>
      </c>
      <c r="F624" s="308">
        <v>6500000</v>
      </c>
      <c r="G624" s="998"/>
      <c r="H624" s="758" t="s">
        <v>988</v>
      </c>
      <c r="I624" s="246" t="s">
        <v>989</v>
      </c>
      <c r="J624" s="780">
        <v>6500000</v>
      </c>
      <c r="K624" s="1169"/>
      <c r="L624" s="297"/>
      <c r="M624" s="303"/>
      <c r="N624" s="257"/>
      <c r="O624" s="257"/>
      <c r="P624" s="257"/>
      <c r="Q624" s="179"/>
    </row>
    <row r="625" spans="1:17" s="256" customFormat="1" ht="13.5" thickBot="1">
      <c r="A625" s="552"/>
      <c r="B625" s="1096" t="s">
        <v>71</v>
      </c>
      <c r="C625" s="1097" t="s">
        <v>72</v>
      </c>
      <c r="D625" s="1098">
        <v>0</v>
      </c>
      <c r="E625" s="664">
        <v>6500000</v>
      </c>
      <c r="F625" s="986">
        <v>6500000</v>
      </c>
      <c r="G625" s="999"/>
      <c r="H625" s="1039" t="s">
        <v>992</v>
      </c>
      <c r="I625" s="1031" t="s">
        <v>317</v>
      </c>
      <c r="J625" s="783">
        <v>6500000</v>
      </c>
      <c r="K625" s="1169"/>
      <c r="L625" s="297"/>
      <c r="M625" s="303"/>
      <c r="N625" s="257"/>
      <c r="O625" s="257"/>
      <c r="P625" s="257"/>
      <c r="Q625" s="179"/>
    </row>
    <row r="626" spans="1:17" s="256" customFormat="1" ht="13.5" thickBot="1">
      <c r="A626" s="795"/>
      <c r="B626" s="1092"/>
      <c r="C626" s="905"/>
      <c r="D626" s="1091"/>
      <c r="E626" s="180"/>
      <c r="F626" s="972"/>
      <c r="G626" s="303"/>
      <c r="H626" s="303"/>
      <c r="I626" s="303"/>
      <c r="J626" s="774"/>
      <c r="K626" s="1169"/>
      <c r="L626" s="297"/>
      <c r="M626" s="303"/>
      <c r="N626" s="257"/>
      <c r="O626" s="257"/>
      <c r="P626" s="257"/>
      <c r="Q626" s="179"/>
    </row>
    <row r="627" spans="1:17" s="256" customFormat="1" ht="25.5">
      <c r="A627" s="1093" t="s">
        <v>381</v>
      </c>
      <c r="B627" s="1094" t="s">
        <v>844</v>
      </c>
      <c r="C627" s="1095" t="s">
        <v>1117</v>
      </c>
      <c r="D627" s="549">
        <v>0</v>
      </c>
      <c r="E627" s="549">
        <v>10450678</v>
      </c>
      <c r="F627" s="551">
        <v>10450678</v>
      </c>
      <c r="G627" s="1005"/>
      <c r="H627" s="1260" t="s">
        <v>1101</v>
      </c>
      <c r="I627" s="1260"/>
      <c r="J627" s="773">
        <v>10450678</v>
      </c>
      <c r="K627" s="1169"/>
      <c r="L627" s="297"/>
      <c r="M627" s="303"/>
      <c r="N627" s="257"/>
      <c r="O627" s="257"/>
      <c r="P627" s="257"/>
      <c r="Q627" s="179"/>
    </row>
    <row r="628" spans="1:17" s="256" customFormat="1" ht="12.75">
      <c r="A628" s="258"/>
      <c r="B628" s="266" t="s">
        <v>38</v>
      </c>
      <c r="C628" s="259" t="s">
        <v>39</v>
      </c>
      <c r="D628" s="306">
        <v>0</v>
      </c>
      <c r="E628" s="306">
        <v>10450678</v>
      </c>
      <c r="F628" s="308">
        <v>10450678</v>
      </c>
      <c r="G628" s="998"/>
      <c r="H628" s="758" t="s">
        <v>988</v>
      </c>
      <c r="I628" s="246" t="s">
        <v>989</v>
      </c>
      <c r="J628" s="780">
        <v>10450678</v>
      </c>
      <c r="K628" s="1169"/>
      <c r="L628" s="297"/>
      <c r="M628" s="303"/>
      <c r="N628" s="257"/>
      <c r="O628" s="257"/>
      <c r="P628" s="257"/>
      <c r="Q628" s="179"/>
    </row>
    <row r="629" spans="1:17" s="256" customFormat="1" ht="13.5" thickBot="1">
      <c r="A629" s="552"/>
      <c r="B629" s="1096" t="s">
        <v>71</v>
      </c>
      <c r="C629" s="1097" t="s">
        <v>72</v>
      </c>
      <c r="D629" s="1098">
        <v>0</v>
      </c>
      <c r="E629" s="664">
        <v>10450678</v>
      </c>
      <c r="F629" s="986">
        <v>10450678</v>
      </c>
      <c r="G629" s="999"/>
      <c r="H629" s="1039" t="s">
        <v>992</v>
      </c>
      <c r="I629" s="1031" t="s">
        <v>317</v>
      </c>
      <c r="J629" s="783">
        <v>10450678</v>
      </c>
      <c r="K629" s="1169"/>
      <c r="L629" s="297"/>
      <c r="M629" s="303"/>
      <c r="N629" s="257"/>
      <c r="O629" s="257"/>
      <c r="P629" s="257"/>
      <c r="Q629" s="179"/>
    </row>
    <row r="630" spans="1:17" s="256" customFormat="1" ht="23.25" customHeight="1" thickBot="1">
      <c r="A630" s="795"/>
      <c r="B630" s="1092"/>
      <c r="C630" s="905"/>
      <c r="D630" s="1091"/>
      <c r="E630" s="180"/>
      <c r="F630" s="972"/>
      <c r="G630" s="303"/>
      <c r="H630" s="794"/>
      <c r="I630" s="230"/>
      <c r="J630" s="972"/>
      <c r="K630" s="1169"/>
      <c r="L630" s="297"/>
      <c r="M630" s="303"/>
      <c r="N630" s="257"/>
      <c r="O630" s="257"/>
      <c r="P630" s="257"/>
      <c r="Q630" s="179"/>
    </row>
    <row r="631" spans="1:17" s="256" customFormat="1" ht="25.5">
      <c r="A631" s="1093" t="s">
        <v>381</v>
      </c>
      <c r="B631" s="1094" t="s">
        <v>845</v>
      </c>
      <c r="C631" s="1095" t="s">
        <v>1118</v>
      </c>
      <c r="D631" s="549">
        <v>0</v>
      </c>
      <c r="E631" s="549">
        <v>2500000</v>
      </c>
      <c r="F631" s="550">
        <v>2500000</v>
      </c>
      <c r="G631" s="1005"/>
      <c r="H631" s="1260" t="s">
        <v>1101</v>
      </c>
      <c r="I631" s="1260"/>
      <c r="J631" s="773">
        <v>2500000</v>
      </c>
      <c r="K631" s="1166" t="s">
        <v>1375</v>
      </c>
      <c r="L631" s="297"/>
      <c r="M631" s="303"/>
      <c r="N631" s="257"/>
      <c r="O631" s="257"/>
      <c r="P631" s="257"/>
      <c r="Q631" s="179"/>
    </row>
    <row r="632" spans="1:17" s="256" customFormat="1" ht="12.75">
      <c r="A632" s="258"/>
      <c r="B632" s="261" t="s">
        <v>506</v>
      </c>
      <c r="C632" s="259" t="s">
        <v>507</v>
      </c>
      <c r="D632" s="306">
        <v>0</v>
      </c>
      <c r="E632" s="306">
        <v>1900000</v>
      </c>
      <c r="F632" s="536">
        <v>1900000</v>
      </c>
      <c r="G632" s="998"/>
      <c r="H632" s="758" t="s">
        <v>988</v>
      </c>
      <c r="I632" s="246" t="s">
        <v>989</v>
      </c>
      <c r="J632" s="780">
        <v>2500000</v>
      </c>
      <c r="K632" s="1169"/>
      <c r="L632" s="297"/>
      <c r="M632" s="303"/>
      <c r="N632" s="257"/>
      <c r="O632" s="257"/>
      <c r="P632" s="257"/>
      <c r="Q632" s="179"/>
    </row>
    <row r="633" spans="1:17" s="256" customFormat="1" ht="12.75">
      <c r="A633" s="258"/>
      <c r="B633" s="197" t="s">
        <v>521</v>
      </c>
      <c r="C633" s="487" t="s">
        <v>522</v>
      </c>
      <c r="D633" s="305">
        <v>0</v>
      </c>
      <c r="E633" s="207">
        <v>400000</v>
      </c>
      <c r="F633" s="782">
        <v>400000</v>
      </c>
      <c r="G633" s="998"/>
      <c r="H633" s="762" t="s">
        <v>992</v>
      </c>
      <c r="I633" s="763" t="s">
        <v>317</v>
      </c>
      <c r="J633" s="781">
        <v>400000</v>
      </c>
      <c r="K633" s="1169"/>
      <c r="L633" s="297"/>
      <c r="M633" s="303"/>
      <c r="N633" s="257"/>
      <c r="O633" s="257"/>
      <c r="P633" s="257"/>
      <c r="Q633" s="179"/>
    </row>
    <row r="634" spans="1:17" s="256" customFormat="1" ht="12.75">
      <c r="A634" s="258"/>
      <c r="B634" s="197" t="s">
        <v>523</v>
      </c>
      <c r="C634" s="487" t="s">
        <v>524</v>
      </c>
      <c r="D634" s="305">
        <v>0</v>
      </c>
      <c r="E634" s="207">
        <v>1200000</v>
      </c>
      <c r="F634" s="782">
        <v>1200000</v>
      </c>
      <c r="G634" s="998"/>
      <c r="H634" s="762" t="s">
        <v>992</v>
      </c>
      <c r="I634" s="763" t="s">
        <v>317</v>
      </c>
      <c r="J634" s="781">
        <v>1200000</v>
      </c>
      <c r="K634" s="1169"/>
      <c r="L634" s="297"/>
      <c r="M634" s="303"/>
      <c r="N634" s="257"/>
      <c r="O634" s="257"/>
      <c r="P634" s="257"/>
      <c r="Q634" s="179"/>
    </row>
    <row r="635" spans="1:17" s="256" customFormat="1" ht="12.75">
      <c r="A635" s="258"/>
      <c r="B635" s="197" t="s">
        <v>525</v>
      </c>
      <c r="C635" s="487" t="s">
        <v>526</v>
      </c>
      <c r="D635" s="305">
        <v>0</v>
      </c>
      <c r="E635" s="207">
        <v>300000</v>
      </c>
      <c r="F635" s="782">
        <v>300000</v>
      </c>
      <c r="G635" s="998"/>
      <c r="H635" s="762" t="s">
        <v>992</v>
      </c>
      <c r="I635" s="763" t="s">
        <v>317</v>
      </c>
      <c r="J635" s="781">
        <v>300000</v>
      </c>
      <c r="K635" s="1169"/>
      <c r="L635" s="297"/>
      <c r="M635" s="303"/>
      <c r="N635" s="257"/>
      <c r="O635" s="257"/>
      <c r="P635" s="257"/>
      <c r="Q635" s="179"/>
    </row>
    <row r="636" spans="1:17" s="256" customFormat="1" ht="12.75">
      <c r="A636" s="258"/>
      <c r="B636" s="266" t="s">
        <v>38</v>
      </c>
      <c r="C636" s="259" t="s">
        <v>39</v>
      </c>
      <c r="D636" s="306">
        <v>0</v>
      </c>
      <c r="E636" s="306">
        <v>600000</v>
      </c>
      <c r="F636" s="536">
        <v>600000</v>
      </c>
      <c r="G636" s="998"/>
      <c r="H636" s="762"/>
      <c r="I636" s="763"/>
      <c r="J636" s="781" t="s">
        <v>1029</v>
      </c>
      <c r="K636" s="1169"/>
      <c r="L636" s="297"/>
      <c r="M636" s="303"/>
      <c r="N636" s="257"/>
      <c r="O636" s="257"/>
      <c r="P636" s="257"/>
      <c r="Q636" s="179"/>
    </row>
    <row r="637" spans="1:17" s="256" customFormat="1" ht="13.5" thickBot="1">
      <c r="A637" s="552"/>
      <c r="B637" s="1096" t="s">
        <v>71</v>
      </c>
      <c r="C637" s="1097" t="s">
        <v>72</v>
      </c>
      <c r="D637" s="1098">
        <v>0</v>
      </c>
      <c r="E637" s="664">
        <v>600000</v>
      </c>
      <c r="F637" s="1099">
        <v>600000</v>
      </c>
      <c r="G637" s="999"/>
      <c r="H637" s="1039" t="s">
        <v>992</v>
      </c>
      <c r="I637" s="1031" t="s">
        <v>317</v>
      </c>
      <c r="J637" s="783">
        <v>600000</v>
      </c>
      <c r="K637" s="1169"/>
      <c r="L637" s="297"/>
      <c r="M637" s="303"/>
      <c r="N637" s="257"/>
      <c r="O637" s="257"/>
      <c r="P637" s="257"/>
      <c r="Q637" s="179"/>
    </row>
    <row r="638" spans="1:17" s="256" customFormat="1" ht="13.5" thickBot="1">
      <c r="A638" s="795"/>
      <c r="B638" s="1092"/>
      <c r="C638" s="905"/>
      <c r="D638" s="1091"/>
      <c r="E638" s="180"/>
      <c r="F638" s="972"/>
      <c r="G638" s="303"/>
      <c r="H638" s="303"/>
      <c r="I638" s="303"/>
      <c r="J638" s="774"/>
      <c r="K638" s="1169"/>
      <c r="L638" s="297"/>
      <c r="M638" s="303"/>
      <c r="N638" s="257"/>
      <c r="O638" s="257"/>
      <c r="P638" s="257"/>
      <c r="Q638" s="179"/>
    </row>
    <row r="639" spans="1:17" s="256" customFormat="1" ht="25.5">
      <c r="A639" s="1093" t="s">
        <v>381</v>
      </c>
      <c r="B639" s="1094" t="s">
        <v>846</v>
      </c>
      <c r="C639" s="1095" t="s">
        <v>1119</v>
      </c>
      <c r="D639" s="549">
        <v>0</v>
      </c>
      <c r="E639" s="549">
        <v>2000000</v>
      </c>
      <c r="F639" s="550">
        <v>2000000</v>
      </c>
      <c r="G639" s="958"/>
      <c r="H639" s="1260" t="s">
        <v>1101</v>
      </c>
      <c r="I639" s="1260"/>
      <c r="J639" s="773">
        <v>2000000</v>
      </c>
      <c r="K639" s="1164"/>
      <c r="L639" s="297"/>
      <c r="M639" s="297"/>
      <c r="N639" s="257"/>
      <c r="O639" s="257"/>
      <c r="P639" s="257"/>
      <c r="Q639" s="179"/>
    </row>
    <row r="640" spans="1:17" s="256" customFormat="1" ht="12.75">
      <c r="A640" s="174"/>
      <c r="B640" s="261" t="s">
        <v>430</v>
      </c>
      <c r="C640" s="259" t="s">
        <v>431</v>
      </c>
      <c r="D640" s="306">
        <v>0</v>
      </c>
      <c r="E640" s="306">
        <v>1000000</v>
      </c>
      <c r="F640" s="536">
        <v>1000000</v>
      </c>
      <c r="G640" s="998"/>
      <c r="H640" s="758" t="s">
        <v>988</v>
      </c>
      <c r="I640" s="246" t="s">
        <v>989</v>
      </c>
      <c r="J640" s="780">
        <v>2000000</v>
      </c>
      <c r="K640" s="1169"/>
      <c r="L640" s="297"/>
      <c r="M640" s="303"/>
      <c r="N640" s="257"/>
      <c r="O640" s="257"/>
      <c r="P640" s="257"/>
      <c r="Q640" s="179"/>
    </row>
    <row r="641" spans="1:17" s="256" customFormat="1" ht="12.75">
      <c r="A641" s="174"/>
      <c r="B641" s="168" t="s">
        <v>433</v>
      </c>
      <c r="C641" s="487" t="s">
        <v>434</v>
      </c>
      <c r="D641" s="305">
        <v>0</v>
      </c>
      <c r="E641" s="180">
        <v>1000000</v>
      </c>
      <c r="F641" s="782">
        <v>1000000</v>
      </c>
      <c r="G641" s="998"/>
      <c r="H641" s="762" t="s">
        <v>992</v>
      </c>
      <c r="I641" s="763" t="s">
        <v>317</v>
      </c>
      <c r="J641" s="781">
        <v>1000000</v>
      </c>
      <c r="K641" s="1169"/>
      <c r="L641" s="297"/>
      <c r="M641" s="303"/>
      <c r="N641" s="257"/>
      <c r="O641" s="257"/>
      <c r="P641" s="257"/>
      <c r="Q641" s="179"/>
    </row>
    <row r="642" spans="1:17" s="256" customFormat="1" ht="12.75">
      <c r="A642" s="258"/>
      <c r="B642" s="261" t="s">
        <v>506</v>
      </c>
      <c r="C642" s="259" t="s">
        <v>507</v>
      </c>
      <c r="D642" s="306">
        <v>0</v>
      </c>
      <c r="E642" s="306">
        <v>1000000</v>
      </c>
      <c r="F642" s="536">
        <v>1000000</v>
      </c>
      <c r="G642" s="998"/>
      <c r="H642" s="762"/>
      <c r="I642" s="763"/>
      <c r="J642" s="781" t="s">
        <v>1029</v>
      </c>
      <c r="K642" s="1169"/>
      <c r="L642" s="297"/>
      <c r="M642" s="303"/>
      <c r="N642" s="257"/>
      <c r="O642" s="257"/>
      <c r="P642" s="257"/>
      <c r="Q642" s="179"/>
    </row>
    <row r="643" spans="1:17" s="256" customFormat="1" ht="13.5" thickBot="1">
      <c r="A643" s="552"/>
      <c r="B643" s="1055" t="s">
        <v>523</v>
      </c>
      <c r="C643" s="1028" t="s">
        <v>524</v>
      </c>
      <c r="D643" s="1098">
        <v>0</v>
      </c>
      <c r="E643" s="664">
        <v>1000000</v>
      </c>
      <c r="F643" s="1099">
        <v>1000000</v>
      </c>
      <c r="G643" s="999"/>
      <c r="H643" s="1039" t="s">
        <v>992</v>
      </c>
      <c r="I643" s="1031" t="s">
        <v>317</v>
      </c>
      <c r="J643" s="783">
        <v>1000000</v>
      </c>
      <c r="K643" s="1169"/>
      <c r="L643" s="297"/>
      <c r="M643" s="303"/>
      <c r="N643" s="257"/>
      <c r="O643" s="257"/>
      <c r="P643" s="257"/>
      <c r="Q643" s="179"/>
    </row>
    <row r="644" spans="1:17" s="256" customFormat="1" ht="13.5" thickBot="1">
      <c r="A644" s="795"/>
      <c r="B644" s="1092"/>
      <c r="C644" s="905"/>
      <c r="D644" s="1091"/>
      <c r="E644" s="180"/>
      <c r="F644" s="972"/>
      <c r="G644" s="303"/>
      <c r="H644" s="303"/>
      <c r="I644" s="303"/>
      <c r="J644" s="774"/>
      <c r="K644" s="1169"/>
      <c r="L644" s="297"/>
      <c r="M644" s="303"/>
      <c r="N644" s="257"/>
      <c r="O644" s="257"/>
      <c r="P644" s="257"/>
      <c r="Q644" s="179"/>
    </row>
    <row r="645" spans="1:17" s="256" customFormat="1" ht="25.5">
      <c r="A645" s="1093" t="s">
        <v>381</v>
      </c>
      <c r="B645" s="1094" t="s">
        <v>847</v>
      </c>
      <c r="C645" s="1095" t="s">
        <v>1049</v>
      </c>
      <c r="D645" s="549">
        <v>0</v>
      </c>
      <c r="E645" s="549">
        <v>1665604</v>
      </c>
      <c r="F645" s="550">
        <v>1665604</v>
      </c>
      <c r="G645" s="1005"/>
      <c r="H645" s="1260" t="s">
        <v>1101</v>
      </c>
      <c r="I645" s="1260"/>
      <c r="J645" s="773">
        <v>1665604</v>
      </c>
      <c r="K645" s="1169"/>
      <c r="L645" s="297"/>
      <c r="M645" s="303"/>
      <c r="N645" s="257"/>
      <c r="O645" s="257"/>
      <c r="P645" s="257"/>
      <c r="Q645" s="179"/>
    </row>
    <row r="646" spans="1:17" s="256" customFormat="1" ht="15.75" customHeight="1">
      <c r="A646" s="258"/>
      <c r="B646" s="266" t="s">
        <v>38</v>
      </c>
      <c r="C646" s="259" t="s">
        <v>39</v>
      </c>
      <c r="D646" s="306">
        <v>0</v>
      </c>
      <c r="E646" s="306">
        <v>1665604</v>
      </c>
      <c r="F646" s="536">
        <v>1665604</v>
      </c>
      <c r="G646" s="998"/>
      <c r="H646" s="758" t="s">
        <v>988</v>
      </c>
      <c r="I646" s="246" t="s">
        <v>989</v>
      </c>
      <c r="J646" s="780">
        <v>1665604</v>
      </c>
      <c r="K646" s="1169"/>
      <c r="L646" s="297"/>
      <c r="M646" s="303"/>
      <c r="N646" s="257"/>
      <c r="O646" s="257"/>
      <c r="P646" s="257"/>
      <c r="Q646" s="179"/>
    </row>
    <row r="647" spans="1:17" s="256" customFormat="1" ht="20.25" customHeight="1" thickBot="1">
      <c r="A647" s="552"/>
      <c r="B647" s="1096" t="s">
        <v>71</v>
      </c>
      <c r="C647" s="1097" t="s">
        <v>72</v>
      </c>
      <c r="D647" s="1098">
        <v>0</v>
      </c>
      <c r="E647" s="664">
        <v>1665604</v>
      </c>
      <c r="F647" s="1099">
        <v>1665604</v>
      </c>
      <c r="G647" s="999"/>
      <c r="H647" s="1039" t="s">
        <v>992</v>
      </c>
      <c r="I647" s="1031" t="s">
        <v>317</v>
      </c>
      <c r="J647" s="783">
        <v>1665604</v>
      </c>
      <c r="K647" s="1169"/>
      <c r="L647" s="297"/>
      <c r="M647" s="303"/>
      <c r="N647" s="257"/>
      <c r="O647" s="257"/>
      <c r="P647" s="257"/>
      <c r="Q647" s="179"/>
    </row>
    <row r="648" spans="1:17" ht="13.5" thickBot="1">
      <c r="A648" s="795"/>
      <c r="B648" s="1092"/>
      <c r="C648" s="905"/>
      <c r="D648" s="1091"/>
      <c r="E648" s="180"/>
      <c r="F648" s="972"/>
      <c r="G648" s="303"/>
      <c r="H648" s="303"/>
      <c r="I648" s="303"/>
      <c r="J648" s="774"/>
      <c r="K648" s="1169"/>
      <c r="M648" s="303"/>
      <c r="N648" s="257"/>
      <c r="O648" s="257"/>
      <c r="P648" s="257"/>
      <c r="Q648" s="179"/>
    </row>
    <row r="649" spans="1:10" ht="24.75" customHeight="1" thickBot="1">
      <c r="A649" s="989" t="s">
        <v>380</v>
      </c>
      <c r="B649" s="990" t="s">
        <v>354</v>
      </c>
      <c r="C649" s="991" t="s">
        <v>274</v>
      </c>
      <c r="D649" s="992">
        <v>135264224.05</v>
      </c>
      <c r="E649" s="992">
        <v>31668418</v>
      </c>
      <c r="F649" s="993">
        <v>166932642.05</v>
      </c>
      <c r="G649" s="982"/>
      <c r="H649" s="1269" t="s">
        <v>274</v>
      </c>
      <c r="I649" s="1270"/>
      <c r="J649" s="994">
        <v>166932642.05</v>
      </c>
    </row>
    <row r="650" spans="1:13" s="189" customFormat="1" ht="18" customHeight="1" thickBot="1">
      <c r="A650" s="691"/>
      <c r="B650" s="974"/>
      <c r="C650" s="975"/>
      <c r="D650" s="257"/>
      <c r="E650" s="257"/>
      <c r="F650" s="774"/>
      <c r="G650" s="302"/>
      <c r="H650" s="302"/>
      <c r="I650" s="975"/>
      <c r="J650" s="774"/>
      <c r="K650" s="1168"/>
      <c r="L650" s="297"/>
      <c r="M650" s="300"/>
    </row>
    <row r="651" spans="1:10" ht="25.5" customHeight="1">
      <c r="A651" s="542" t="s">
        <v>382</v>
      </c>
      <c r="B651" s="543" t="s">
        <v>339</v>
      </c>
      <c r="C651" s="544" t="s">
        <v>383</v>
      </c>
      <c r="D651" s="545">
        <v>23332925</v>
      </c>
      <c r="E651" s="545">
        <v>19732289</v>
      </c>
      <c r="F651" s="545">
        <v>43065214</v>
      </c>
      <c r="G651" s="958"/>
      <c r="H651" s="1260" t="s">
        <v>1101</v>
      </c>
      <c r="I651" s="1260"/>
      <c r="J651" s="773">
        <v>43065214</v>
      </c>
    </row>
    <row r="652" spans="1:10" ht="13.5" customHeight="1">
      <c r="A652" s="258"/>
      <c r="B652" s="261" t="s">
        <v>384</v>
      </c>
      <c r="C652" s="262" t="s">
        <v>385</v>
      </c>
      <c r="D652" s="260">
        <v>22736177</v>
      </c>
      <c r="E652" s="260">
        <v>19084611</v>
      </c>
      <c r="F652" s="309">
        <v>41820788</v>
      </c>
      <c r="G652" s="987"/>
      <c r="H652" s="758" t="s">
        <v>988</v>
      </c>
      <c r="I652" s="246" t="s">
        <v>989</v>
      </c>
      <c r="J652" s="780">
        <v>42292589</v>
      </c>
    </row>
    <row r="653" spans="1:10" ht="15" customHeight="1">
      <c r="A653" s="258"/>
      <c r="B653" s="168" t="s">
        <v>388</v>
      </c>
      <c r="C653" s="496" t="s">
        <v>389</v>
      </c>
      <c r="D653" s="172">
        <v>7651638</v>
      </c>
      <c r="E653" s="180">
        <v>13262758</v>
      </c>
      <c r="F653" s="985">
        <v>20914396</v>
      </c>
      <c r="G653" s="987"/>
      <c r="H653" s="762" t="s">
        <v>995</v>
      </c>
      <c r="I653" s="763" t="s">
        <v>996</v>
      </c>
      <c r="J653" s="781">
        <v>20914396</v>
      </c>
    </row>
    <row r="654" spans="1:10" ht="15" customHeight="1">
      <c r="A654" s="258"/>
      <c r="B654" s="168" t="s">
        <v>392</v>
      </c>
      <c r="C654" s="496" t="s">
        <v>393</v>
      </c>
      <c r="D654" s="172">
        <v>6586009</v>
      </c>
      <c r="E654" s="180">
        <v>0</v>
      </c>
      <c r="F654" s="985">
        <v>6586009</v>
      </c>
      <c r="G654" s="987"/>
      <c r="H654" s="762" t="s">
        <v>995</v>
      </c>
      <c r="I654" s="763" t="s">
        <v>996</v>
      </c>
      <c r="J654" s="781">
        <v>6586009</v>
      </c>
    </row>
    <row r="655" spans="1:10" ht="15" customHeight="1">
      <c r="A655" s="258"/>
      <c r="B655" s="168" t="s">
        <v>394</v>
      </c>
      <c r="C655" s="496" t="s">
        <v>395</v>
      </c>
      <c r="D655" s="172">
        <v>479400</v>
      </c>
      <c r="E655" s="180">
        <v>0</v>
      </c>
      <c r="F655" s="985">
        <v>479400</v>
      </c>
      <c r="G655" s="987"/>
      <c r="H655" s="762" t="s">
        <v>995</v>
      </c>
      <c r="I655" s="763" t="s">
        <v>996</v>
      </c>
      <c r="J655" s="781">
        <v>479400</v>
      </c>
    </row>
    <row r="656" spans="1:10" ht="15" customHeight="1">
      <c r="A656" s="258"/>
      <c r="B656" s="168" t="s">
        <v>400</v>
      </c>
      <c r="C656" s="487" t="s">
        <v>401</v>
      </c>
      <c r="D656" s="172">
        <v>400000</v>
      </c>
      <c r="E656" s="180">
        <v>0</v>
      </c>
      <c r="F656" s="985">
        <v>400000</v>
      </c>
      <c r="G656" s="987"/>
      <c r="H656" s="762" t="s">
        <v>995</v>
      </c>
      <c r="I656" s="763" t="s">
        <v>996</v>
      </c>
      <c r="J656" s="781">
        <v>400000</v>
      </c>
    </row>
    <row r="657" spans="1:10" ht="15" customHeight="1">
      <c r="A657" s="258"/>
      <c r="B657" s="168" t="s">
        <v>408</v>
      </c>
      <c r="C657" s="487" t="s">
        <v>409</v>
      </c>
      <c r="D657" s="172">
        <v>184450</v>
      </c>
      <c r="E657" s="180">
        <v>1667700</v>
      </c>
      <c r="F657" s="985">
        <v>1852150</v>
      </c>
      <c r="G657" s="987"/>
      <c r="H657" s="762" t="s">
        <v>995</v>
      </c>
      <c r="I657" s="763" t="s">
        <v>996</v>
      </c>
      <c r="J657" s="781">
        <v>1852150</v>
      </c>
    </row>
    <row r="658" spans="1:10" ht="15" customHeight="1">
      <c r="A658" s="258"/>
      <c r="B658" s="168" t="s">
        <v>410</v>
      </c>
      <c r="C658" s="487" t="s">
        <v>411</v>
      </c>
      <c r="D658" s="172">
        <v>2267328</v>
      </c>
      <c r="E658" s="180">
        <v>0</v>
      </c>
      <c r="F658" s="985">
        <v>2267328</v>
      </c>
      <c r="G658" s="987"/>
      <c r="H658" s="762" t="s">
        <v>995</v>
      </c>
      <c r="I658" s="763" t="s">
        <v>996</v>
      </c>
      <c r="J658" s="781">
        <v>2267328</v>
      </c>
    </row>
    <row r="659" spans="1:10" ht="15" customHeight="1">
      <c r="A659" s="258"/>
      <c r="B659" s="168" t="s">
        <v>412</v>
      </c>
      <c r="C659" s="487" t="s">
        <v>413</v>
      </c>
      <c r="D659" s="172">
        <v>1473839</v>
      </c>
      <c r="E659" s="180">
        <v>1245527</v>
      </c>
      <c r="F659" s="985">
        <v>2719366</v>
      </c>
      <c r="G659" s="987"/>
      <c r="H659" s="762" t="s">
        <v>995</v>
      </c>
      <c r="I659" s="763" t="s">
        <v>996</v>
      </c>
      <c r="J659" s="781">
        <v>2719366</v>
      </c>
    </row>
    <row r="660" spans="1:10" ht="25.5">
      <c r="A660" s="258"/>
      <c r="B660" s="168" t="s">
        <v>418</v>
      </c>
      <c r="C660" s="487" t="s">
        <v>419</v>
      </c>
      <c r="D660" s="172">
        <v>1869007</v>
      </c>
      <c r="E660" s="180">
        <v>1379713</v>
      </c>
      <c r="F660" s="985">
        <v>3248720</v>
      </c>
      <c r="G660" s="987"/>
      <c r="H660" s="762" t="s">
        <v>995</v>
      </c>
      <c r="I660" s="763" t="s">
        <v>996</v>
      </c>
      <c r="J660" s="781">
        <v>3248720</v>
      </c>
    </row>
    <row r="661" spans="1:10" ht="25.5">
      <c r="A661" s="258"/>
      <c r="B661" s="168" t="s">
        <v>420</v>
      </c>
      <c r="C661" s="487" t="s">
        <v>421</v>
      </c>
      <c r="D661" s="172">
        <v>89000</v>
      </c>
      <c r="E661" s="180">
        <v>74580</v>
      </c>
      <c r="F661" s="985">
        <v>163580</v>
      </c>
      <c r="G661" s="987"/>
      <c r="H661" s="762" t="s">
        <v>995</v>
      </c>
      <c r="I661" s="763" t="s">
        <v>996</v>
      </c>
      <c r="J661" s="781">
        <v>163580</v>
      </c>
    </row>
    <row r="662" spans="1:10" ht="25.5">
      <c r="A662" s="258"/>
      <c r="B662" s="168" t="s">
        <v>424</v>
      </c>
      <c r="C662" s="487" t="s">
        <v>425</v>
      </c>
      <c r="D662" s="172">
        <v>934503</v>
      </c>
      <c r="E662" s="180">
        <v>783102</v>
      </c>
      <c r="F662" s="985">
        <v>1717605</v>
      </c>
      <c r="G662" s="987"/>
      <c r="H662" s="762" t="s">
        <v>995</v>
      </c>
      <c r="I662" s="763" t="s">
        <v>996</v>
      </c>
      <c r="J662" s="781">
        <v>1717605</v>
      </c>
    </row>
    <row r="663" spans="1:10" ht="25.5">
      <c r="A663" s="258"/>
      <c r="B663" s="168" t="s">
        <v>426</v>
      </c>
      <c r="C663" s="487" t="s">
        <v>427</v>
      </c>
      <c r="D663" s="172">
        <v>267001</v>
      </c>
      <c r="E663" s="180">
        <v>223750</v>
      </c>
      <c r="F663" s="985">
        <v>490751</v>
      </c>
      <c r="G663" s="987"/>
      <c r="H663" s="762" t="s">
        <v>995</v>
      </c>
      <c r="I663" s="763" t="s">
        <v>996</v>
      </c>
      <c r="J663" s="781">
        <v>490751</v>
      </c>
    </row>
    <row r="664" spans="1:10" ht="20.25" customHeight="1">
      <c r="A664" s="258"/>
      <c r="B664" s="168" t="s">
        <v>428</v>
      </c>
      <c r="C664" s="487" t="s">
        <v>429</v>
      </c>
      <c r="D664" s="172">
        <v>534002</v>
      </c>
      <c r="E664" s="180">
        <v>447481</v>
      </c>
      <c r="F664" s="985">
        <v>981483</v>
      </c>
      <c r="G664" s="987"/>
      <c r="H664" s="762" t="s">
        <v>995</v>
      </c>
      <c r="I664" s="763" t="s">
        <v>996</v>
      </c>
      <c r="J664" s="781">
        <v>981483</v>
      </c>
    </row>
    <row r="665" spans="1:10" ht="19.5" customHeight="1">
      <c r="A665" s="258"/>
      <c r="B665" s="261" t="s">
        <v>430</v>
      </c>
      <c r="C665" s="262" t="s">
        <v>431</v>
      </c>
      <c r="D665" s="260">
        <v>356001</v>
      </c>
      <c r="E665" s="260">
        <v>115800</v>
      </c>
      <c r="F665" s="308">
        <v>471801</v>
      </c>
      <c r="G665" s="987"/>
      <c r="H665" s="762"/>
      <c r="I665" s="763"/>
      <c r="J665" s="781"/>
    </row>
    <row r="666" spans="1:10" ht="21.75" customHeight="1">
      <c r="A666" s="258"/>
      <c r="B666" s="168" t="s">
        <v>472</v>
      </c>
      <c r="C666" s="487" t="s">
        <v>473</v>
      </c>
      <c r="D666" s="172">
        <v>356001</v>
      </c>
      <c r="E666" s="180">
        <v>115800</v>
      </c>
      <c r="F666" s="985">
        <v>471801</v>
      </c>
      <c r="G666" s="987"/>
      <c r="H666" s="762" t="s">
        <v>995</v>
      </c>
      <c r="I666" s="763" t="s">
        <v>996</v>
      </c>
      <c r="J666" s="781">
        <v>471801</v>
      </c>
    </row>
    <row r="667" spans="1:10" ht="12.75">
      <c r="A667" s="258"/>
      <c r="B667" s="530" t="s">
        <v>104</v>
      </c>
      <c r="C667" s="254" t="s">
        <v>105</v>
      </c>
      <c r="D667" s="260">
        <v>240747</v>
      </c>
      <c r="E667" s="309">
        <v>531878</v>
      </c>
      <c r="F667" s="308">
        <v>772625</v>
      </c>
      <c r="G667" s="987"/>
      <c r="H667" s="758">
        <v>4</v>
      </c>
      <c r="I667" s="246" t="s">
        <v>1025</v>
      </c>
      <c r="J667" s="780">
        <v>772625</v>
      </c>
    </row>
    <row r="668" spans="1:10" ht="26.25" thickBot="1">
      <c r="A668" s="552"/>
      <c r="B668" s="755" t="s">
        <v>110</v>
      </c>
      <c r="C668" s="983" t="s">
        <v>111</v>
      </c>
      <c r="D668" s="984">
        <v>240747</v>
      </c>
      <c r="E668" s="554">
        <v>531878</v>
      </c>
      <c r="F668" s="986">
        <v>772625</v>
      </c>
      <c r="G668" s="988"/>
      <c r="H668" s="1039">
        <v>4</v>
      </c>
      <c r="I668" s="1031" t="s">
        <v>1098</v>
      </c>
      <c r="J668" s="1040">
        <v>772625</v>
      </c>
    </row>
    <row r="669" spans="1:10" ht="21" customHeight="1" thickBot="1">
      <c r="A669" s="795"/>
      <c r="B669" s="976"/>
      <c r="C669" s="905"/>
      <c r="D669" s="886"/>
      <c r="E669" s="180"/>
      <c r="F669" s="972"/>
      <c r="G669" s="302"/>
      <c r="H669" s="302"/>
      <c r="I669" s="302"/>
      <c r="J669" s="1037"/>
    </row>
    <row r="670" spans="1:11" ht="20.25" customHeight="1">
      <c r="A670" s="542" t="s">
        <v>381</v>
      </c>
      <c r="B670" s="1140" t="s">
        <v>341</v>
      </c>
      <c r="C670" s="1141" t="s">
        <v>597</v>
      </c>
      <c r="D670" s="1142">
        <v>5808537.5</v>
      </c>
      <c r="E670" s="1142">
        <v>0</v>
      </c>
      <c r="F670" s="1143">
        <v>5808537.5</v>
      </c>
      <c r="G670" s="958"/>
      <c r="H670" s="1260" t="s">
        <v>1101</v>
      </c>
      <c r="I670" s="1260"/>
      <c r="J670" s="773">
        <v>5808537.5</v>
      </c>
      <c r="K670" s="1166" t="s">
        <v>1376</v>
      </c>
    </row>
    <row r="671" spans="1:13" ht="17.25" customHeight="1">
      <c r="A671" s="258"/>
      <c r="B671" s="504" t="s">
        <v>384</v>
      </c>
      <c r="C671" s="505" t="s">
        <v>385</v>
      </c>
      <c r="D671" s="506">
        <v>508537.5</v>
      </c>
      <c r="E671" s="507">
        <v>0</v>
      </c>
      <c r="F671" s="1130">
        <v>508537.5</v>
      </c>
      <c r="G671" s="979"/>
      <c r="H671" s="758" t="s">
        <v>988</v>
      </c>
      <c r="I671" s="246" t="s">
        <v>989</v>
      </c>
      <c r="J671" s="780">
        <v>5808537.5</v>
      </c>
      <c r="K671" s="1170"/>
      <c r="M671" s="301"/>
    </row>
    <row r="672" spans="1:13" ht="17.25" customHeight="1">
      <c r="A672" s="258"/>
      <c r="B672" s="168" t="s">
        <v>390</v>
      </c>
      <c r="C672" s="496" t="s">
        <v>391</v>
      </c>
      <c r="D672" s="169">
        <v>508537.5</v>
      </c>
      <c r="E672" s="310">
        <v>0</v>
      </c>
      <c r="F672" s="985">
        <v>508537.5</v>
      </c>
      <c r="G672" s="979"/>
      <c r="H672" s="762" t="s">
        <v>995</v>
      </c>
      <c r="I672" s="763" t="s">
        <v>996</v>
      </c>
      <c r="J672" s="781">
        <v>508537.5</v>
      </c>
      <c r="K672" s="1170"/>
      <c r="M672" s="301"/>
    </row>
    <row r="673" spans="1:13" ht="12.75">
      <c r="A673" s="258"/>
      <c r="B673" s="504" t="s">
        <v>430</v>
      </c>
      <c r="C673" s="505" t="s">
        <v>431</v>
      </c>
      <c r="D673" s="506">
        <v>3150000</v>
      </c>
      <c r="E673" s="507">
        <v>0</v>
      </c>
      <c r="F673" s="1130">
        <v>3150000</v>
      </c>
      <c r="G673" s="979"/>
      <c r="H673" s="762"/>
      <c r="I673" s="763"/>
      <c r="J673" s="781" t="s">
        <v>1029</v>
      </c>
      <c r="K673" s="1170"/>
      <c r="M673" s="301"/>
    </row>
    <row r="674" spans="1:13" ht="12.75">
      <c r="A674" s="258"/>
      <c r="B674" s="168" t="s">
        <v>433</v>
      </c>
      <c r="C674" s="496" t="s">
        <v>434</v>
      </c>
      <c r="D674" s="169">
        <v>1300000</v>
      </c>
      <c r="E674" s="310">
        <v>0</v>
      </c>
      <c r="F674" s="985">
        <v>1300000</v>
      </c>
      <c r="G674" s="979"/>
      <c r="H674" s="762" t="s">
        <v>995</v>
      </c>
      <c r="I674" s="763" t="s">
        <v>996</v>
      </c>
      <c r="J674" s="781">
        <v>1300000</v>
      </c>
      <c r="K674" s="1170"/>
      <c r="M674" s="301"/>
    </row>
    <row r="675" spans="1:13" ht="12.75">
      <c r="A675" s="258"/>
      <c r="B675" s="168" t="s">
        <v>484</v>
      </c>
      <c r="C675" s="496" t="s">
        <v>485</v>
      </c>
      <c r="D675" s="169">
        <v>1850000</v>
      </c>
      <c r="E675" s="310">
        <v>0</v>
      </c>
      <c r="F675" s="985">
        <v>1850000</v>
      </c>
      <c r="G675" s="979"/>
      <c r="H675" s="762" t="s">
        <v>995</v>
      </c>
      <c r="I675" s="763" t="s">
        <v>996</v>
      </c>
      <c r="J675" s="781">
        <v>1850000</v>
      </c>
      <c r="K675" s="1170"/>
      <c r="M675" s="301"/>
    </row>
    <row r="676" spans="1:13" ht="12.75">
      <c r="A676" s="258"/>
      <c r="B676" s="504" t="s">
        <v>506</v>
      </c>
      <c r="C676" s="505" t="s">
        <v>507</v>
      </c>
      <c r="D676" s="506">
        <v>2150000</v>
      </c>
      <c r="E676" s="507">
        <v>0</v>
      </c>
      <c r="F676" s="1130">
        <v>2150000</v>
      </c>
      <c r="G676" s="979"/>
      <c r="H676" s="762"/>
      <c r="I676" s="763"/>
      <c r="J676" s="781" t="s">
        <v>1029</v>
      </c>
      <c r="K676" s="1170"/>
      <c r="M676" s="301"/>
    </row>
    <row r="677" spans="1:13" ht="12.75">
      <c r="A677" s="258"/>
      <c r="B677" s="168" t="s">
        <v>514</v>
      </c>
      <c r="C677" s="496" t="s">
        <v>515</v>
      </c>
      <c r="D677" s="169">
        <v>200000</v>
      </c>
      <c r="E677" s="310">
        <v>0</v>
      </c>
      <c r="F677" s="985">
        <v>200000</v>
      </c>
      <c r="G677" s="979"/>
      <c r="H677" s="762" t="s">
        <v>995</v>
      </c>
      <c r="I677" s="763" t="s">
        <v>996</v>
      </c>
      <c r="J677" s="781">
        <v>200000</v>
      </c>
      <c r="K677" s="1170"/>
      <c r="M677" s="301"/>
    </row>
    <row r="678" spans="1:13" ht="12.75">
      <c r="A678" s="258"/>
      <c r="B678" s="168" t="s">
        <v>521</v>
      </c>
      <c r="C678" s="496" t="s">
        <v>522</v>
      </c>
      <c r="D678" s="169">
        <v>200000</v>
      </c>
      <c r="E678" s="310">
        <v>0</v>
      </c>
      <c r="F678" s="985">
        <v>200000</v>
      </c>
      <c r="G678" s="979"/>
      <c r="H678" s="762" t="s">
        <v>995</v>
      </c>
      <c r="I678" s="763" t="s">
        <v>996</v>
      </c>
      <c r="J678" s="781">
        <v>200000</v>
      </c>
      <c r="K678" s="1170"/>
      <c r="M678" s="301"/>
    </row>
    <row r="679" spans="1:13" ht="12.75">
      <c r="A679" s="258"/>
      <c r="B679" s="168" t="s">
        <v>523</v>
      </c>
      <c r="C679" s="496" t="s">
        <v>524</v>
      </c>
      <c r="D679" s="169">
        <v>1000000</v>
      </c>
      <c r="E679" s="310">
        <v>0</v>
      </c>
      <c r="F679" s="985">
        <v>1000000</v>
      </c>
      <c r="G679" s="979"/>
      <c r="H679" s="762" t="s">
        <v>995</v>
      </c>
      <c r="I679" s="763" t="s">
        <v>996</v>
      </c>
      <c r="J679" s="781">
        <v>1000000</v>
      </c>
      <c r="K679" s="1170"/>
      <c r="M679" s="301"/>
    </row>
    <row r="680" spans="1:13" ht="12.75">
      <c r="A680" s="258"/>
      <c r="B680" s="168" t="s">
        <v>525</v>
      </c>
      <c r="C680" s="496" t="s">
        <v>526</v>
      </c>
      <c r="D680" s="169">
        <v>200000</v>
      </c>
      <c r="E680" s="310">
        <v>0</v>
      </c>
      <c r="F680" s="985">
        <v>200000</v>
      </c>
      <c r="G680" s="979"/>
      <c r="H680" s="762" t="s">
        <v>995</v>
      </c>
      <c r="I680" s="763" t="s">
        <v>996</v>
      </c>
      <c r="J680" s="781">
        <v>200000</v>
      </c>
      <c r="K680" s="1170"/>
      <c r="M680" s="301"/>
    </row>
    <row r="681" spans="1:13" ht="12.75">
      <c r="A681" s="258"/>
      <c r="B681" s="168" t="s">
        <v>531</v>
      </c>
      <c r="C681" s="496" t="s">
        <v>532</v>
      </c>
      <c r="D681" s="169">
        <v>150000</v>
      </c>
      <c r="E681" s="310">
        <v>0</v>
      </c>
      <c r="F681" s="985">
        <v>150000</v>
      </c>
      <c r="G681" s="979"/>
      <c r="H681" s="762" t="s">
        <v>995</v>
      </c>
      <c r="I681" s="763" t="s">
        <v>996</v>
      </c>
      <c r="J681" s="781">
        <v>150000</v>
      </c>
      <c r="K681" s="1170"/>
      <c r="M681" s="301"/>
    </row>
    <row r="682" spans="1:13" ht="13.5" thickBot="1">
      <c r="A682" s="552"/>
      <c r="B682" s="967" t="s">
        <v>20</v>
      </c>
      <c r="C682" s="981" t="s">
        <v>21</v>
      </c>
      <c r="D682" s="969">
        <v>400000</v>
      </c>
      <c r="E682" s="1133">
        <v>0</v>
      </c>
      <c r="F682" s="986">
        <v>400000</v>
      </c>
      <c r="G682" s="980"/>
      <c r="H682" s="1039" t="s">
        <v>995</v>
      </c>
      <c r="I682" s="1031" t="s">
        <v>996</v>
      </c>
      <c r="J682" s="783">
        <v>400000</v>
      </c>
      <c r="K682" s="1170"/>
      <c r="M682" s="301"/>
    </row>
    <row r="683" spans="1:13" ht="13.5" thickBot="1">
      <c r="A683" s="795"/>
      <c r="B683" s="976"/>
      <c r="C683" s="905"/>
      <c r="D683" s="886"/>
      <c r="E683" s="180"/>
      <c r="F683" s="972"/>
      <c r="G683" s="765"/>
      <c r="H683" s="765"/>
      <c r="I683" s="765"/>
      <c r="J683" s="972"/>
      <c r="K683" s="1170"/>
      <c r="M683" s="301"/>
    </row>
    <row r="684" spans="1:10" ht="24.75" customHeight="1">
      <c r="A684" s="542" t="s">
        <v>381</v>
      </c>
      <c r="B684" s="543" t="s">
        <v>343</v>
      </c>
      <c r="C684" s="544" t="s">
        <v>598</v>
      </c>
      <c r="D684" s="545">
        <v>5918537.5</v>
      </c>
      <c r="E684" s="589">
        <v>0</v>
      </c>
      <c r="F684" s="787">
        <v>5918537.5</v>
      </c>
      <c r="G684" s="958"/>
      <c r="H684" s="1260" t="s">
        <v>1101</v>
      </c>
      <c r="I684" s="1260"/>
      <c r="J684" s="773">
        <v>5918537.5</v>
      </c>
    </row>
    <row r="685" spans="1:13" ht="12.75">
      <c r="A685" s="258"/>
      <c r="B685" s="504" t="s">
        <v>384</v>
      </c>
      <c r="C685" s="505" t="s">
        <v>385</v>
      </c>
      <c r="D685" s="506">
        <v>618537.5</v>
      </c>
      <c r="E685" s="507">
        <v>0</v>
      </c>
      <c r="F685" s="788">
        <v>618537.5</v>
      </c>
      <c r="G685" s="979"/>
      <c r="H685" s="758" t="s">
        <v>988</v>
      </c>
      <c r="I685" s="246" t="s">
        <v>989</v>
      </c>
      <c r="J685" s="780">
        <v>5918537.5</v>
      </c>
      <c r="K685" s="1170"/>
      <c r="M685" s="301"/>
    </row>
    <row r="686" spans="1:13" ht="12.75">
      <c r="A686" s="258"/>
      <c r="B686" s="168" t="s">
        <v>390</v>
      </c>
      <c r="C686" s="496" t="s">
        <v>391</v>
      </c>
      <c r="D686" s="169">
        <v>618537.5</v>
      </c>
      <c r="E686" s="180">
        <v>0</v>
      </c>
      <c r="F686" s="782">
        <v>618537.5</v>
      </c>
      <c r="G686" s="979"/>
      <c r="H686" s="762" t="s">
        <v>995</v>
      </c>
      <c r="I686" s="763" t="s">
        <v>996</v>
      </c>
      <c r="J686" s="781">
        <v>618537.5</v>
      </c>
      <c r="K686" s="1170"/>
      <c r="M686" s="301"/>
    </row>
    <row r="687" spans="1:13" ht="12.75">
      <c r="A687" s="258"/>
      <c r="B687" s="504" t="s">
        <v>430</v>
      </c>
      <c r="C687" s="505" t="s">
        <v>431</v>
      </c>
      <c r="D687" s="506">
        <v>3150000</v>
      </c>
      <c r="E687" s="507">
        <v>0</v>
      </c>
      <c r="F687" s="788">
        <v>3150000</v>
      </c>
      <c r="G687" s="979"/>
      <c r="H687" s="762"/>
      <c r="I687" s="763"/>
      <c r="J687" s="781" t="s">
        <v>1029</v>
      </c>
      <c r="K687" s="1170"/>
      <c r="M687" s="301"/>
    </row>
    <row r="688" spans="1:13" ht="12.75">
      <c r="A688" s="258"/>
      <c r="B688" s="168" t="s">
        <v>433</v>
      </c>
      <c r="C688" s="496" t="s">
        <v>434</v>
      </c>
      <c r="D688" s="169">
        <v>1300000</v>
      </c>
      <c r="E688" s="180">
        <v>0</v>
      </c>
      <c r="F688" s="782">
        <v>1300000</v>
      </c>
      <c r="G688" s="979"/>
      <c r="H688" s="762" t="s">
        <v>995</v>
      </c>
      <c r="I688" s="763" t="s">
        <v>996</v>
      </c>
      <c r="J688" s="781">
        <v>1300000</v>
      </c>
      <c r="K688" s="1170"/>
      <c r="M688" s="301"/>
    </row>
    <row r="689" spans="1:13" ht="12.75">
      <c r="A689" s="258"/>
      <c r="B689" s="168" t="s">
        <v>484</v>
      </c>
      <c r="C689" s="496" t="s">
        <v>485</v>
      </c>
      <c r="D689" s="169">
        <v>1850000</v>
      </c>
      <c r="E689" s="180">
        <v>0</v>
      </c>
      <c r="F689" s="782">
        <v>1850000</v>
      </c>
      <c r="G689" s="979"/>
      <c r="H689" s="762" t="s">
        <v>995</v>
      </c>
      <c r="I689" s="763" t="s">
        <v>996</v>
      </c>
      <c r="J689" s="781">
        <v>1850000</v>
      </c>
      <c r="K689" s="1170"/>
      <c r="M689" s="301"/>
    </row>
    <row r="690" spans="1:13" ht="12.75">
      <c r="A690" s="258"/>
      <c r="B690" s="504" t="s">
        <v>506</v>
      </c>
      <c r="C690" s="505" t="s">
        <v>507</v>
      </c>
      <c r="D690" s="506">
        <v>2150000</v>
      </c>
      <c r="E690" s="507">
        <v>0</v>
      </c>
      <c r="F690" s="788">
        <v>2150000</v>
      </c>
      <c r="G690" s="979"/>
      <c r="H690" s="762"/>
      <c r="I690" s="763"/>
      <c r="J690" s="781" t="s">
        <v>1029</v>
      </c>
      <c r="K690" s="1170"/>
      <c r="M690" s="301"/>
    </row>
    <row r="691" spans="1:13" ht="12.75">
      <c r="A691" s="258"/>
      <c r="B691" s="168" t="s">
        <v>514</v>
      </c>
      <c r="C691" s="496" t="s">
        <v>515</v>
      </c>
      <c r="D691" s="169">
        <v>200000</v>
      </c>
      <c r="E691" s="180">
        <v>0</v>
      </c>
      <c r="F691" s="782">
        <v>200000</v>
      </c>
      <c r="G691" s="979"/>
      <c r="H691" s="762" t="s">
        <v>995</v>
      </c>
      <c r="I691" s="763" t="s">
        <v>996</v>
      </c>
      <c r="J691" s="781">
        <v>200000</v>
      </c>
      <c r="K691" s="1170"/>
      <c r="M691" s="301"/>
    </row>
    <row r="692" spans="1:13" ht="12.75">
      <c r="A692" s="258"/>
      <c r="B692" s="168" t="s">
        <v>521</v>
      </c>
      <c r="C692" s="496" t="s">
        <v>522</v>
      </c>
      <c r="D692" s="169">
        <v>200000</v>
      </c>
      <c r="E692" s="180">
        <v>0</v>
      </c>
      <c r="F692" s="782">
        <v>200000</v>
      </c>
      <c r="G692" s="979"/>
      <c r="H692" s="762" t="s">
        <v>995</v>
      </c>
      <c r="I692" s="763" t="s">
        <v>996</v>
      </c>
      <c r="J692" s="781">
        <v>200000</v>
      </c>
      <c r="K692" s="1170"/>
      <c r="M692" s="301"/>
    </row>
    <row r="693" spans="1:13" ht="12.75">
      <c r="A693" s="258"/>
      <c r="B693" s="168" t="s">
        <v>523</v>
      </c>
      <c r="C693" s="496" t="s">
        <v>524</v>
      </c>
      <c r="D693" s="169">
        <v>1000000</v>
      </c>
      <c r="E693" s="180">
        <v>0</v>
      </c>
      <c r="F693" s="782">
        <v>1000000</v>
      </c>
      <c r="G693" s="979"/>
      <c r="H693" s="762" t="s">
        <v>995</v>
      </c>
      <c r="I693" s="763" t="s">
        <v>996</v>
      </c>
      <c r="J693" s="781">
        <v>1000000</v>
      </c>
      <c r="K693" s="1170"/>
      <c r="M693" s="301"/>
    </row>
    <row r="694" spans="1:13" ht="12.75">
      <c r="A694" s="258"/>
      <c r="B694" s="168" t="s">
        <v>525</v>
      </c>
      <c r="C694" s="496" t="s">
        <v>526</v>
      </c>
      <c r="D694" s="169">
        <v>200000</v>
      </c>
      <c r="E694" s="180">
        <v>0</v>
      </c>
      <c r="F694" s="782">
        <v>200000</v>
      </c>
      <c r="G694" s="979"/>
      <c r="H694" s="762" t="s">
        <v>995</v>
      </c>
      <c r="I694" s="763" t="s">
        <v>996</v>
      </c>
      <c r="J694" s="781">
        <v>200000</v>
      </c>
      <c r="K694" s="1170"/>
      <c r="M694" s="301"/>
    </row>
    <row r="695" spans="1:13" ht="12.75">
      <c r="A695" s="258"/>
      <c r="B695" s="168" t="s">
        <v>531</v>
      </c>
      <c r="C695" s="496" t="s">
        <v>532</v>
      </c>
      <c r="D695" s="169">
        <v>150000</v>
      </c>
      <c r="E695" s="180">
        <v>0</v>
      </c>
      <c r="F695" s="782">
        <v>150000</v>
      </c>
      <c r="G695" s="979"/>
      <c r="H695" s="762" t="s">
        <v>995</v>
      </c>
      <c r="I695" s="763" t="s">
        <v>996</v>
      </c>
      <c r="J695" s="781">
        <v>150000</v>
      </c>
      <c r="K695" s="1170"/>
      <c r="M695" s="301"/>
    </row>
    <row r="696" spans="1:13" ht="13.5" thickBot="1">
      <c r="A696" s="552"/>
      <c r="B696" s="967" t="s">
        <v>20</v>
      </c>
      <c r="C696" s="981" t="s">
        <v>21</v>
      </c>
      <c r="D696" s="969">
        <v>400000</v>
      </c>
      <c r="E696" s="554">
        <v>0</v>
      </c>
      <c r="F696" s="1099">
        <v>400000</v>
      </c>
      <c r="G696" s="980"/>
      <c r="H696" s="1039" t="s">
        <v>995</v>
      </c>
      <c r="I696" s="1031" t="s">
        <v>996</v>
      </c>
      <c r="J696" s="783">
        <v>400000</v>
      </c>
      <c r="K696" s="1170"/>
      <c r="M696" s="301"/>
    </row>
    <row r="697" spans="1:13" ht="13.5" thickBot="1">
      <c r="A697" s="795"/>
      <c r="B697" s="976"/>
      <c r="C697" s="905"/>
      <c r="D697" s="886"/>
      <c r="E697" s="180"/>
      <c r="F697" s="972"/>
      <c r="G697" s="765"/>
      <c r="H697" s="765"/>
      <c r="I697" s="765"/>
      <c r="J697" s="972"/>
      <c r="K697" s="1170"/>
      <c r="M697" s="301"/>
    </row>
    <row r="698" spans="1:10" ht="12.75">
      <c r="A698" s="542" t="s">
        <v>381</v>
      </c>
      <c r="B698" s="543" t="s">
        <v>344</v>
      </c>
      <c r="C698" s="544" t="s">
        <v>158</v>
      </c>
      <c r="D698" s="545">
        <v>3050000</v>
      </c>
      <c r="E698" s="589">
        <v>0</v>
      </c>
      <c r="F698" s="787">
        <v>3050000</v>
      </c>
      <c r="G698" s="958"/>
      <c r="H698" s="1260" t="s">
        <v>1101</v>
      </c>
      <c r="I698" s="1260"/>
      <c r="J698" s="773">
        <v>3050000</v>
      </c>
    </row>
    <row r="699" spans="1:13" ht="12.75">
      <c r="A699" s="258"/>
      <c r="B699" s="504" t="s">
        <v>430</v>
      </c>
      <c r="C699" s="505" t="s">
        <v>431</v>
      </c>
      <c r="D699" s="506">
        <v>2500000</v>
      </c>
      <c r="E699" s="507">
        <v>0</v>
      </c>
      <c r="F699" s="788">
        <v>2500000</v>
      </c>
      <c r="G699" s="979"/>
      <c r="H699" s="758" t="s">
        <v>988</v>
      </c>
      <c r="I699" s="246" t="s">
        <v>989</v>
      </c>
      <c r="J699" s="780">
        <v>3050000</v>
      </c>
      <c r="K699" s="1170"/>
      <c r="M699" s="301"/>
    </row>
    <row r="700" spans="1:13" ht="12.75">
      <c r="A700" s="258"/>
      <c r="B700" s="168" t="s">
        <v>484</v>
      </c>
      <c r="C700" s="496" t="s">
        <v>485</v>
      </c>
      <c r="D700" s="169">
        <v>2500000</v>
      </c>
      <c r="E700" s="180">
        <v>0</v>
      </c>
      <c r="F700" s="782">
        <v>2500000</v>
      </c>
      <c r="G700" s="979"/>
      <c r="H700" s="762" t="s">
        <v>995</v>
      </c>
      <c r="I700" s="763" t="s">
        <v>996</v>
      </c>
      <c r="J700" s="781">
        <v>2500000</v>
      </c>
      <c r="K700" s="1170"/>
      <c r="M700" s="301"/>
    </row>
    <row r="701" spans="1:13" ht="12.75">
      <c r="A701" s="258"/>
      <c r="B701" s="504" t="s">
        <v>506</v>
      </c>
      <c r="C701" s="505" t="s">
        <v>507</v>
      </c>
      <c r="D701" s="506">
        <v>550000</v>
      </c>
      <c r="E701" s="507">
        <v>0</v>
      </c>
      <c r="F701" s="788">
        <v>550000</v>
      </c>
      <c r="G701" s="979"/>
      <c r="H701" s="762"/>
      <c r="I701" s="763"/>
      <c r="J701" s="781" t="s">
        <v>1029</v>
      </c>
      <c r="K701" s="1170"/>
      <c r="M701" s="301"/>
    </row>
    <row r="702" spans="1:13" ht="12.75">
      <c r="A702" s="258"/>
      <c r="B702" s="168" t="s">
        <v>521</v>
      </c>
      <c r="C702" s="496" t="s">
        <v>522</v>
      </c>
      <c r="D702" s="169">
        <v>200000</v>
      </c>
      <c r="E702" s="180">
        <v>0</v>
      </c>
      <c r="F702" s="782">
        <v>200000</v>
      </c>
      <c r="G702" s="979"/>
      <c r="H702" s="762" t="s">
        <v>995</v>
      </c>
      <c r="I702" s="763" t="s">
        <v>996</v>
      </c>
      <c r="J702" s="781">
        <v>200000</v>
      </c>
      <c r="K702" s="1170"/>
      <c r="M702" s="301"/>
    </row>
    <row r="703" spans="1:13" ht="12.75">
      <c r="A703" s="258"/>
      <c r="B703" s="168" t="s">
        <v>523</v>
      </c>
      <c r="C703" s="496" t="s">
        <v>524</v>
      </c>
      <c r="D703" s="169">
        <v>150000</v>
      </c>
      <c r="E703" s="180">
        <v>0</v>
      </c>
      <c r="F703" s="782">
        <v>150000</v>
      </c>
      <c r="G703" s="979"/>
      <c r="H703" s="762" t="s">
        <v>995</v>
      </c>
      <c r="I703" s="763" t="s">
        <v>996</v>
      </c>
      <c r="J703" s="781">
        <v>150000</v>
      </c>
      <c r="K703" s="1170"/>
      <c r="M703" s="301"/>
    </row>
    <row r="704" spans="1:13" ht="13.5" thickBot="1">
      <c r="A704" s="552"/>
      <c r="B704" s="967" t="s">
        <v>525</v>
      </c>
      <c r="C704" s="981" t="s">
        <v>526</v>
      </c>
      <c r="D704" s="969">
        <v>200000</v>
      </c>
      <c r="E704" s="554">
        <v>0</v>
      </c>
      <c r="F704" s="1099">
        <v>200000</v>
      </c>
      <c r="G704" s="980"/>
      <c r="H704" s="1039" t="s">
        <v>995</v>
      </c>
      <c r="I704" s="1031" t="s">
        <v>996</v>
      </c>
      <c r="J704" s="783">
        <v>200000</v>
      </c>
      <c r="K704" s="1170"/>
      <c r="M704" s="301"/>
    </row>
    <row r="705" spans="1:13" ht="13.5" thickBot="1">
      <c r="A705" s="795"/>
      <c r="B705" s="976"/>
      <c r="C705" s="905"/>
      <c r="D705" s="886"/>
      <c r="E705" s="180"/>
      <c r="F705" s="972"/>
      <c r="G705" s="765"/>
      <c r="H705" s="794"/>
      <c r="I705" s="230"/>
      <c r="J705" s="972"/>
      <c r="K705" s="1170"/>
      <c r="M705" s="301"/>
    </row>
    <row r="706" spans="1:10" ht="21" customHeight="1">
      <c r="A706" s="542" t="s">
        <v>381</v>
      </c>
      <c r="B706" s="543" t="s">
        <v>352</v>
      </c>
      <c r="C706" s="544" t="s">
        <v>599</v>
      </c>
      <c r="D706" s="545">
        <v>9880000</v>
      </c>
      <c r="E706" s="545">
        <v>0</v>
      </c>
      <c r="F706" s="1139">
        <v>9880000</v>
      </c>
      <c r="G706" s="958"/>
      <c r="H706" s="1260" t="s">
        <v>1101</v>
      </c>
      <c r="I706" s="1260"/>
      <c r="J706" s="773">
        <v>9880000</v>
      </c>
    </row>
    <row r="707" spans="1:13" ht="12.75">
      <c r="A707" s="258"/>
      <c r="B707" s="504" t="s">
        <v>430</v>
      </c>
      <c r="C707" s="505" t="s">
        <v>431</v>
      </c>
      <c r="D707" s="507">
        <v>9880000</v>
      </c>
      <c r="E707" s="506">
        <v>0</v>
      </c>
      <c r="F707" s="789">
        <v>9880000</v>
      </c>
      <c r="G707" s="979"/>
      <c r="H707" s="758" t="s">
        <v>988</v>
      </c>
      <c r="I707" s="246" t="s">
        <v>989</v>
      </c>
      <c r="J707" s="780">
        <v>9880000</v>
      </c>
      <c r="K707" s="1170"/>
      <c r="M707" s="301"/>
    </row>
    <row r="708" spans="1:13" ht="12.75">
      <c r="A708" s="258"/>
      <c r="B708" s="168" t="s">
        <v>435</v>
      </c>
      <c r="C708" s="496" t="s">
        <v>236</v>
      </c>
      <c r="D708" s="502">
        <v>5500000</v>
      </c>
      <c r="E708" s="207">
        <v>0</v>
      </c>
      <c r="F708" s="781">
        <v>5500000</v>
      </c>
      <c r="G708" s="979"/>
      <c r="H708" s="762" t="s">
        <v>995</v>
      </c>
      <c r="I708" s="763" t="s">
        <v>996</v>
      </c>
      <c r="J708" s="781">
        <v>5500000</v>
      </c>
      <c r="K708" s="1170"/>
      <c r="M708" s="301"/>
    </row>
    <row r="709" spans="1:13" ht="26.25" thickBot="1">
      <c r="A709" s="552"/>
      <c r="B709" s="967" t="s">
        <v>490</v>
      </c>
      <c r="C709" s="981" t="s">
        <v>491</v>
      </c>
      <c r="D709" s="969">
        <v>4380000</v>
      </c>
      <c r="E709" s="554">
        <v>0</v>
      </c>
      <c r="F709" s="1099">
        <v>4380000</v>
      </c>
      <c r="G709" s="980"/>
      <c r="H709" s="1039" t="s">
        <v>995</v>
      </c>
      <c r="I709" s="1031" t="s">
        <v>996</v>
      </c>
      <c r="J709" s="783">
        <v>4380000</v>
      </c>
      <c r="K709" s="1170"/>
      <c r="M709" s="301"/>
    </row>
    <row r="710" spans="1:13" ht="13.5" thickBot="1">
      <c r="A710" s="795"/>
      <c r="B710" s="976"/>
      <c r="C710" s="905"/>
      <c r="D710" s="886"/>
      <c r="E710" s="180"/>
      <c r="F710" s="972"/>
      <c r="G710" s="765"/>
      <c r="H710" s="794"/>
      <c r="I710" s="230"/>
      <c r="J710" s="972"/>
      <c r="K710" s="1170"/>
      <c r="M710" s="301"/>
    </row>
    <row r="711" spans="1:13" ht="25.5">
      <c r="A711" s="539" t="s">
        <v>381</v>
      </c>
      <c r="B711" s="540" t="s">
        <v>354</v>
      </c>
      <c r="C711" s="541" t="s">
        <v>1138</v>
      </c>
      <c r="D711" s="561">
        <v>5000000</v>
      </c>
      <c r="E711" s="588">
        <v>0</v>
      </c>
      <c r="F711" s="550">
        <v>5000000</v>
      </c>
      <c r="G711" s="958"/>
      <c r="H711" s="1260" t="s">
        <v>1101</v>
      </c>
      <c r="I711" s="1260"/>
      <c r="J711" s="773">
        <v>5000000</v>
      </c>
      <c r="K711" s="1170"/>
      <c r="M711" s="301"/>
    </row>
    <row r="712" spans="1:13" ht="12.75">
      <c r="A712" s="538"/>
      <c r="B712" s="266" t="s">
        <v>430</v>
      </c>
      <c r="C712" s="262" t="s">
        <v>431</v>
      </c>
      <c r="D712" s="260">
        <v>5000000</v>
      </c>
      <c r="E712" s="260">
        <v>0</v>
      </c>
      <c r="F712" s="536">
        <v>5000000</v>
      </c>
      <c r="G712" s="979"/>
      <c r="H712" s="758" t="s">
        <v>988</v>
      </c>
      <c r="I712" s="246" t="s">
        <v>989</v>
      </c>
      <c r="J712" s="780">
        <v>5000000</v>
      </c>
      <c r="K712" s="1170"/>
      <c r="M712" s="301"/>
    </row>
    <row r="713" spans="1:13" ht="13.5" thickBot="1">
      <c r="A713" s="1138"/>
      <c r="B713" s="1135" t="s">
        <v>484</v>
      </c>
      <c r="C713" s="1136" t="s">
        <v>485</v>
      </c>
      <c r="D713" s="1021">
        <v>5000000</v>
      </c>
      <c r="E713" s="1126">
        <v>0</v>
      </c>
      <c r="F713" s="783">
        <v>5000000</v>
      </c>
      <c r="G713" s="980"/>
      <c r="H713" s="1039" t="s">
        <v>995</v>
      </c>
      <c r="I713" s="1031" t="s">
        <v>996</v>
      </c>
      <c r="J713" s="783">
        <v>5000000</v>
      </c>
      <c r="K713" s="1170"/>
      <c r="M713" s="301"/>
    </row>
    <row r="714" spans="1:13" ht="13.5" thickBot="1">
      <c r="A714" s="795"/>
      <c r="B714" s="976"/>
      <c r="C714" s="905"/>
      <c r="D714" s="886"/>
      <c r="E714" s="180"/>
      <c r="F714" s="972"/>
      <c r="G714" s="765"/>
      <c r="H714" s="765"/>
      <c r="I714" s="765"/>
      <c r="J714" s="972"/>
      <c r="K714" s="1170"/>
      <c r="M714" s="301"/>
    </row>
    <row r="715" spans="1:13" ht="12.75">
      <c r="A715" s="539" t="s">
        <v>381</v>
      </c>
      <c r="B715" s="540" t="s">
        <v>356</v>
      </c>
      <c r="C715" s="541" t="s">
        <v>1139</v>
      </c>
      <c r="D715" s="561">
        <v>9350000</v>
      </c>
      <c r="E715" s="588">
        <v>0</v>
      </c>
      <c r="F715" s="550">
        <v>9350000</v>
      </c>
      <c r="G715" s="958"/>
      <c r="H715" s="1260" t="s">
        <v>1101</v>
      </c>
      <c r="I715" s="1260"/>
      <c r="J715" s="773">
        <v>9350000</v>
      </c>
      <c r="K715" s="1170"/>
      <c r="M715" s="301"/>
    </row>
    <row r="716" spans="1:13" ht="12.75">
      <c r="A716" s="538"/>
      <c r="B716" s="266" t="s">
        <v>38</v>
      </c>
      <c r="C716" s="262" t="s">
        <v>39</v>
      </c>
      <c r="D716" s="260">
        <v>9350000</v>
      </c>
      <c r="E716" s="260">
        <v>0</v>
      </c>
      <c r="F716" s="536">
        <v>9350000</v>
      </c>
      <c r="G716" s="979"/>
      <c r="H716" s="758" t="s">
        <v>988</v>
      </c>
      <c r="I716" s="246" t="s">
        <v>989</v>
      </c>
      <c r="J716" s="780">
        <v>9350000</v>
      </c>
      <c r="K716" s="1170"/>
      <c r="M716" s="301"/>
    </row>
    <row r="717" spans="1:13" ht="13.5" thickBot="1">
      <c r="A717" s="1138"/>
      <c r="B717" s="1135" t="s">
        <v>71</v>
      </c>
      <c r="C717" s="1136" t="s">
        <v>72</v>
      </c>
      <c r="D717" s="1021">
        <v>9350000</v>
      </c>
      <c r="E717" s="1126">
        <v>0</v>
      </c>
      <c r="F717" s="783">
        <v>9350000</v>
      </c>
      <c r="G717" s="980"/>
      <c r="H717" s="1039" t="s">
        <v>995</v>
      </c>
      <c r="I717" s="1031" t="s">
        <v>996</v>
      </c>
      <c r="J717" s="783">
        <v>9350000</v>
      </c>
      <c r="K717" s="1170"/>
      <c r="M717" s="301"/>
    </row>
    <row r="718" spans="1:13" ht="13.5" thickBot="1">
      <c r="A718" s="795"/>
      <c r="B718" s="976"/>
      <c r="C718" s="905"/>
      <c r="D718" s="886"/>
      <c r="E718" s="180"/>
      <c r="F718" s="972"/>
      <c r="G718" s="765"/>
      <c r="H718" s="765"/>
      <c r="I718" s="765"/>
      <c r="J718" s="972"/>
      <c r="K718" s="1170"/>
      <c r="M718" s="301"/>
    </row>
    <row r="719" spans="1:11" ht="12.75">
      <c r="A719" s="539" t="s">
        <v>381</v>
      </c>
      <c r="B719" s="540" t="s">
        <v>357</v>
      </c>
      <c r="C719" s="541" t="s">
        <v>1140</v>
      </c>
      <c r="D719" s="561">
        <v>8500000</v>
      </c>
      <c r="E719" s="588">
        <v>0</v>
      </c>
      <c r="F719" s="550">
        <v>8500000</v>
      </c>
      <c r="G719" s="958"/>
      <c r="H719" s="1260" t="s">
        <v>1101</v>
      </c>
      <c r="I719" s="1260"/>
      <c r="J719" s="773">
        <v>8500000</v>
      </c>
      <c r="K719" s="1166" t="s">
        <v>1377</v>
      </c>
    </row>
    <row r="720" spans="1:13" ht="12.75">
      <c r="A720" s="538"/>
      <c r="B720" s="266" t="s">
        <v>38</v>
      </c>
      <c r="C720" s="262" t="s">
        <v>39</v>
      </c>
      <c r="D720" s="260">
        <v>8500000</v>
      </c>
      <c r="E720" s="260">
        <v>0</v>
      </c>
      <c r="F720" s="536">
        <v>8500000</v>
      </c>
      <c r="G720" s="979"/>
      <c r="H720" s="758" t="s">
        <v>988</v>
      </c>
      <c r="I720" s="246" t="s">
        <v>989</v>
      </c>
      <c r="J720" s="780">
        <v>8500000</v>
      </c>
      <c r="K720" s="1170"/>
      <c r="M720" s="301"/>
    </row>
    <row r="721" spans="1:13" ht="13.5" thickBot="1">
      <c r="A721" s="1138"/>
      <c r="B721" s="1135" t="s">
        <v>71</v>
      </c>
      <c r="C721" s="1136" t="s">
        <v>72</v>
      </c>
      <c r="D721" s="1021">
        <v>8500000</v>
      </c>
      <c r="E721" s="1126">
        <v>0</v>
      </c>
      <c r="F721" s="783">
        <v>8500000</v>
      </c>
      <c r="G721" s="980"/>
      <c r="H721" s="1039" t="s">
        <v>995</v>
      </c>
      <c r="I721" s="1031" t="s">
        <v>996</v>
      </c>
      <c r="J721" s="783">
        <v>8500000</v>
      </c>
      <c r="K721" s="1170"/>
      <c r="M721" s="301"/>
    </row>
    <row r="722" spans="1:13" ht="13.5" thickBot="1">
      <c r="A722" s="795"/>
      <c r="B722" s="976"/>
      <c r="C722" s="905"/>
      <c r="D722" s="886"/>
      <c r="E722" s="180"/>
      <c r="F722" s="972"/>
      <c r="G722" s="765"/>
      <c r="H722" s="765"/>
      <c r="I722" s="765"/>
      <c r="J722" s="972"/>
      <c r="K722" s="1170"/>
      <c r="M722" s="301"/>
    </row>
    <row r="723" spans="1:10" ht="12.75">
      <c r="A723" s="539" t="s">
        <v>381</v>
      </c>
      <c r="B723" s="540" t="s">
        <v>358</v>
      </c>
      <c r="C723" s="541" t="s">
        <v>1141</v>
      </c>
      <c r="D723" s="561">
        <v>3000000</v>
      </c>
      <c r="E723" s="588">
        <v>0</v>
      </c>
      <c r="F723" s="550">
        <v>3000000</v>
      </c>
      <c r="G723" s="958"/>
      <c r="H723" s="1260" t="s">
        <v>1101</v>
      </c>
      <c r="I723" s="1260"/>
      <c r="J723" s="773">
        <v>3000000</v>
      </c>
    </row>
    <row r="724" spans="1:13" ht="12.75">
      <c r="A724" s="538"/>
      <c r="B724" s="266" t="s">
        <v>430</v>
      </c>
      <c r="C724" s="262" t="s">
        <v>431</v>
      </c>
      <c r="D724" s="260">
        <v>3000000</v>
      </c>
      <c r="E724" s="260">
        <v>0</v>
      </c>
      <c r="F724" s="536">
        <v>3000000</v>
      </c>
      <c r="G724" s="979"/>
      <c r="H724" s="758" t="s">
        <v>988</v>
      </c>
      <c r="I724" s="246" t="s">
        <v>989</v>
      </c>
      <c r="J724" s="780">
        <v>3000000</v>
      </c>
      <c r="K724" s="1170"/>
      <c r="M724" s="301"/>
    </row>
    <row r="725" spans="1:13" ht="13.5" thickBot="1">
      <c r="A725" s="1138"/>
      <c r="B725" s="1135" t="s">
        <v>484</v>
      </c>
      <c r="C725" s="1136" t="s">
        <v>485</v>
      </c>
      <c r="D725" s="1021">
        <v>3000000</v>
      </c>
      <c r="E725" s="1126">
        <v>0</v>
      </c>
      <c r="F725" s="783">
        <v>3000000</v>
      </c>
      <c r="G725" s="980"/>
      <c r="H725" s="1039" t="s">
        <v>995</v>
      </c>
      <c r="I725" s="1031" t="s">
        <v>996</v>
      </c>
      <c r="J725" s="783">
        <v>3000000</v>
      </c>
      <c r="K725" s="1170"/>
      <c r="M725" s="301"/>
    </row>
    <row r="726" spans="1:13" ht="13.5" thickBot="1">
      <c r="A726" s="795"/>
      <c r="B726" s="976"/>
      <c r="C726" s="905"/>
      <c r="D726" s="886"/>
      <c r="E726" s="180"/>
      <c r="F726" s="972"/>
      <c r="G726" s="765"/>
      <c r="H726" s="765"/>
      <c r="I726" s="765"/>
      <c r="J726" s="972"/>
      <c r="K726" s="1170"/>
      <c r="M726" s="301"/>
    </row>
    <row r="727" spans="1:10" ht="12.75">
      <c r="A727" s="539" t="s">
        <v>381</v>
      </c>
      <c r="B727" s="540" t="s">
        <v>360</v>
      </c>
      <c r="C727" s="541" t="s">
        <v>1156</v>
      </c>
      <c r="D727" s="561">
        <v>25960000</v>
      </c>
      <c r="E727" s="588">
        <v>0</v>
      </c>
      <c r="F727" s="550">
        <v>25960000</v>
      </c>
      <c r="G727" s="958"/>
      <c r="H727" s="1260" t="s">
        <v>1101</v>
      </c>
      <c r="I727" s="1260"/>
      <c r="J727" s="773">
        <v>25960000</v>
      </c>
    </row>
    <row r="728" spans="1:13" ht="12.75">
      <c r="A728" s="538"/>
      <c r="B728" s="266" t="s">
        <v>38</v>
      </c>
      <c r="C728" s="262" t="s">
        <v>39</v>
      </c>
      <c r="D728" s="260">
        <v>25960000</v>
      </c>
      <c r="E728" s="260">
        <v>0</v>
      </c>
      <c r="F728" s="536">
        <v>25960000</v>
      </c>
      <c r="G728" s="979"/>
      <c r="H728" s="758" t="s">
        <v>997</v>
      </c>
      <c r="I728" s="246" t="s">
        <v>998</v>
      </c>
      <c r="J728" s="780">
        <v>25960000</v>
      </c>
      <c r="K728" s="1170"/>
      <c r="M728" s="301"/>
    </row>
    <row r="729" spans="1:13" ht="13.5" thickBot="1">
      <c r="A729" s="1138"/>
      <c r="B729" s="1135" t="s">
        <v>57</v>
      </c>
      <c r="C729" s="1136" t="s">
        <v>58</v>
      </c>
      <c r="D729" s="1021">
        <v>25960000</v>
      </c>
      <c r="E729" s="1126">
        <v>0</v>
      </c>
      <c r="F729" s="783">
        <v>25960000</v>
      </c>
      <c r="G729" s="980"/>
      <c r="H729" s="1039" t="s">
        <v>999</v>
      </c>
      <c r="I729" s="1031" t="s">
        <v>1000</v>
      </c>
      <c r="J729" s="783">
        <v>25960000</v>
      </c>
      <c r="K729" s="1170"/>
      <c r="M729" s="301"/>
    </row>
    <row r="730" spans="1:13" ht="13.5" thickBot="1">
      <c r="A730" s="795"/>
      <c r="B730" s="976"/>
      <c r="C730" s="905"/>
      <c r="D730" s="886"/>
      <c r="E730" s="180"/>
      <c r="F730" s="972"/>
      <c r="G730" s="765"/>
      <c r="H730" s="765"/>
      <c r="I730" s="765"/>
      <c r="J730" s="972"/>
      <c r="K730" s="1170"/>
      <c r="M730" s="301"/>
    </row>
    <row r="731" spans="1:13" ht="25.5">
      <c r="A731" s="542" t="s">
        <v>381</v>
      </c>
      <c r="B731" s="543" t="s">
        <v>361</v>
      </c>
      <c r="C731" s="541" t="s">
        <v>879</v>
      </c>
      <c r="D731" s="561">
        <v>6000000</v>
      </c>
      <c r="E731" s="561">
        <v>0</v>
      </c>
      <c r="F731" s="778">
        <v>6000000</v>
      </c>
      <c r="G731" s="978"/>
      <c r="H731" s="1260" t="s">
        <v>1101</v>
      </c>
      <c r="I731" s="1260"/>
      <c r="J731" s="773">
        <v>6000000</v>
      </c>
      <c r="K731" s="1170"/>
      <c r="M731" s="301"/>
    </row>
    <row r="732" spans="1:13" ht="12.75">
      <c r="A732" s="258"/>
      <c r="B732" s="266" t="s">
        <v>430</v>
      </c>
      <c r="C732" s="262" t="s">
        <v>431</v>
      </c>
      <c r="D732" s="306">
        <v>3115728</v>
      </c>
      <c r="E732" s="480">
        <v>0</v>
      </c>
      <c r="F732" s="1137">
        <v>3115728</v>
      </c>
      <c r="G732" s="979"/>
      <c r="H732" s="758" t="s">
        <v>988</v>
      </c>
      <c r="I732" s="246" t="s">
        <v>989</v>
      </c>
      <c r="J732" s="780">
        <v>3115728</v>
      </c>
      <c r="K732" s="1170"/>
      <c r="M732" s="301"/>
    </row>
    <row r="733" spans="1:13" ht="12.75">
      <c r="A733" s="258"/>
      <c r="B733" s="482" t="s">
        <v>484</v>
      </c>
      <c r="C733" s="586" t="s">
        <v>485</v>
      </c>
      <c r="D733" s="585">
        <v>3115728</v>
      </c>
      <c r="E733" s="181">
        <v>0</v>
      </c>
      <c r="F733" s="972">
        <v>3115728</v>
      </c>
      <c r="G733" s="979"/>
      <c r="H733" s="762" t="s">
        <v>995</v>
      </c>
      <c r="I733" s="763" t="s">
        <v>996</v>
      </c>
      <c r="J733" s="781">
        <v>3115728</v>
      </c>
      <c r="K733" s="1170"/>
      <c r="M733" s="301"/>
    </row>
    <row r="734" spans="1:13" ht="12.75">
      <c r="A734" s="258"/>
      <c r="B734" s="266" t="s">
        <v>22</v>
      </c>
      <c r="C734" s="262" t="s">
        <v>23</v>
      </c>
      <c r="D734" s="306">
        <v>265685</v>
      </c>
      <c r="E734" s="480">
        <v>0</v>
      </c>
      <c r="F734" s="1137">
        <v>265685</v>
      </c>
      <c r="G734" s="979"/>
      <c r="H734" s="701" t="s">
        <v>975</v>
      </c>
      <c r="I734" s="702" t="s">
        <v>976</v>
      </c>
      <c r="J734" s="786">
        <v>265685</v>
      </c>
      <c r="K734" s="1170"/>
      <c r="M734" s="301"/>
    </row>
    <row r="735" spans="1:13" ht="25.5">
      <c r="A735" s="258"/>
      <c r="B735" s="482" t="s">
        <v>26</v>
      </c>
      <c r="C735" s="586" t="s">
        <v>27</v>
      </c>
      <c r="D735" s="585">
        <v>265685</v>
      </c>
      <c r="E735" s="181">
        <v>0</v>
      </c>
      <c r="F735" s="972">
        <v>265685</v>
      </c>
      <c r="G735" s="979"/>
      <c r="H735" s="80" t="s">
        <v>977</v>
      </c>
      <c r="I735" s="58" t="s">
        <v>978</v>
      </c>
      <c r="J735" s="781">
        <v>265685</v>
      </c>
      <c r="K735" s="1170"/>
      <c r="M735" s="301"/>
    </row>
    <row r="736" spans="1:13" ht="12.75">
      <c r="A736" s="258"/>
      <c r="B736" s="266" t="s">
        <v>96</v>
      </c>
      <c r="C736" s="262" t="s">
        <v>97</v>
      </c>
      <c r="D736" s="260">
        <v>2618587</v>
      </c>
      <c r="E736" s="260">
        <v>0</v>
      </c>
      <c r="F736" s="308">
        <v>2618587</v>
      </c>
      <c r="G736" s="979"/>
      <c r="H736" s="758" t="s">
        <v>1018</v>
      </c>
      <c r="I736" s="246" t="s">
        <v>1019</v>
      </c>
      <c r="J736" s="780">
        <v>2618587</v>
      </c>
      <c r="K736" s="1170"/>
      <c r="M736" s="301"/>
    </row>
    <row r="737" spans="1:13" ht="26.25" thickBot="1">
      <c r="A737" s="552"/>
      <c r="B737" s="1135" t="s">
        <v>100</v>
      </c>
      <c r="C737" s="1136" t="s">
        <v>101</v>
      </c>
      <c r="D737" s="1021">
        <v>2618587</v>
      </c>
      <c r="E737" s="1126">
        <v>0</v>
      </c>
      <c r="F737" s="1122">
        <v>2618587</v>
      </c>
      <c r="G737" s="980"/>
      <c r="H737" s="1039" t="s">
        <v>1020</v>
      </c>
      <c r="I737" s="1031" t="s">
        <v>1021</v>
      </c>
      <c r="J737" s="783">
        <v>2618587</v>
      </c>
      <c r="K737" s="1170"/>
      <c r="M737" s="301"/>
    </row>
    <row r="738" spans="1:13" ht="13.5" thickBot="1">
      <c r="A738" s="795"/>
      <c r="B738" s="976"/>
      <c r="C738" s="905"/>
      <c r="D738" s="886"/>
      <c r="E738" s="180"/>
      <c r="F738" s="972"/>
      <c r="G738" s="765"/>
      <c r="H738" s="765"/>
      <c r="I738" s="765"/>
      <c r="J738" s="972"/>
      <c r="K738" s="1170"/>
      <c r="M738" s="301"/>
    </row>
    <row r="739" spans="1:13" ht="12.75">
      <c r="A739" s="542" t="s">
        <v>381</v>
      </c>
      <c r="B739" s="543" t="s">
        <v>363</v>
      </c>
      <c r="C739" s="541" t="s">
        <v>786</v>
      </c>
      <c r="D739" s="561">
        <v>3728571.4</v>
      </c>
      <c r="E739" s="558">
        <v>0</v>
      </c>
      <c r="F739" s="773">
        <v>3728571.4</v>
      </c>
      <c r="G739" s="978"/>
      <c r="H739" s="1260" t="s">
        <v>1101</v>
      </c>
      <c r="I739" s="1260"/>
      <c r="J739" s="773">
        <v>3728571.4</v>
      </c>
      <c r="K739" s="1170"/>
      <c r="M739" s="301"/>
    </row>
    <row r="740" spans="1:13" ht="12.75">
      <c r="A740" s="258"/>
      <c r="B740" s="504" t="s">
        <v>430</v>
      </c>
      <c r="C740" s="505" t="s">
        <v>431</v>
      </c>
      <c r="D740" s="507">
        <v>3728571.4</v>
      </c>
      <c r="E740" s="506">
        <v>0</v>
      </c>
      <c r="F740" s="789">
        <v>3728571.4</v>
      </c>
      <c r="G740" s="979"/>
      <c r="H740" s="758" t="s">
        <v>988</v>
      </c>
      <c r="I740" s="246" t="s">
        <v>989</v>
      </c>
      <c r="J740" s="780">
        <v>3728571.4</v>
      </c>
      <c r="K740" s="1170"/>
      <c r="M740" s="301"/>
    </row>
    <row r="741" spans="1:13" ht="13.5" thickBot="1">
      <c r="A741" s="552"/>
      <c r="B741" s="967" t="s">
        <v>482</v>
      </c>
      <c r="C741" s="981" t="s">
        <v>483</v>
      </c>
      <c r="D741" s="977">
        <v>3728571.4</v>
      </c>
      <c r="E741" s="969">
        <v>0</v>
      </c>
      <c r="F741" s="783">
        <v>3728571.4</v>
      </c>
      <c r="G741" s="980"/>
      <c r="H741" s="1039" t="s">
        <v>995</v>
      </c>
      <c r="I741" s="1031" t="s">
        <v>996</v>
      </c>
      <c r="J741" s="783">
        <v>3728571.4</v>
      </c>
      <c r="K741" s="1170"/>
      <c r="M741" s="301"/>
    </row>
    <row r="742" spans="1:13" ht="13.5" thickBot="1">
      <c r="A742" s="795"/>
      <c r="B742" s="976"/>
      <c r="C742" s="905"/>
      <c r="D742" s="886"/>
      <c r="E742" s="180"/>
      <c r="F742" s="972"/>
      <c r="G742" s="765"/>
      <c r="H742" s="765"/>
      <c r="I742" s="765"/>
      <c r="J742" s="972"/>
      <c r="K742" s="1170"/>
      <c r="M742" s="301"/>
    </row>
    <row r="743" spans="1:13" ht="17.25" customHeight="1">
      <c r="A743" s="542" t="s">
        <v>381</v>
      </c>
      <c r="B743" s="543" t="s">
        <v>364</v>
      </c>
      <c r="C743" s="541" t="s">
        <v>784</v>
      </c>
      <c r="D743" s="561">
        <v>2225000</v>
      </c>
      <c r="E743" s="561">
        <v>0</v>
      </c>
      <c r="F743" s="561">
        <v>2225000</v>
      </c>
      <c r="G743" s="978"/>
      <c r="H743" s="1260" t="s">
        <v>1101</v>
      </c>
      <c r="I743" s="1260"/>
      <c r="J743" s="773">
        <v>2225000</v>
      </c>
      <c r="K743" s="1170"/>
      <c r="M743" s="301"/>
    </row>
    <row r="744" spans="1:13" ht="12.75">
      <c r="A744" s="258"/>
      <c r="B744" s="266" t="s">
        <v>430</v>
      </c>
      <c r="C744" s="262" t="s">
        <v>431</v>
      </c>
      <c r="D744" s="507">
        <v>1725000</v>
      </c>
      <c r="E744" s="507">
        <v>0</v>
      </c>
      <c r="F744" s="507">
        <v>1725000</v>
      </c>
      <c r="G744" s="979"/>
      <c r="H744" s="758" t="s">
        <v>988</v>
      </c>
      <c r="I744" s="246" t="s">
        <v>989</v>
      </c>
      <c r="J744" s="780">
        <v>2225000</v>
      </c>
      <c r="K744" s="1170"/>
      <c r="M744" s="301"/>
    </row>
    <row r="745" spans="1:13" ht="18.75" customHeight="1">
      <c r="A745" s="258"/>
      <c r="B745" s="482" t="s">
        <v>484</v>
      </c>
      <c r="C745" s="586" t="s">
        <v>485</v>
      </c>
      <c r="D745" s="502">
        <v>1725000</v>
      </c>
      <c r="E745" s="169"/>
      <c r="F745" s="972">
        <v>1725000</v>
      </c>
      <c r="G745" s="979"/>
      <c r="H745" s="762" t="s">
        <v>995</v>
      </c>
      <c r="I745" s="763" t="s">
        <v>996</v>
      </c>
      <c r="J745" s="781">
        <v>1725000</v>
      </c>
      <c r="K745" s="1170"/>
      <c r="M745" s="301"/>
    </row>
    <row r="746" spans="1:13" ht="12.75">
      <c r="A746" s="258"/>
      <c r="B746" s="266" t="s">
        <v>506</v>
      </c>
      <c r="C746" s="262" t="s">
        <v>507</v>
      </c>
      <c r="D746" s="507">
        <v>500000</v>
      </c>
      <c r="E746" s="507">
        <v>0</v>
      </c>
      <c r="F746" s="507">
        <v>500000</v>
      </c>
      <c r="G746" s="979"/>
      <c r="H746" s="762"/>
      <c r="I746" s="763"/>
      <c r="J746" s="781"/>
      <c r="K746" s="1170"/>
      <c r="M746" s="301"/>
    </row>
    <row r="747" spans="1:13" ht="13.5" thickBot="1">
      <c r="A747" s="552"/>
      <c r="B747" s="1135" t="s">
        <v>12</v>
      </c>
      <c r="C747" s="1136" t="s">
        <v>13</v>
      </c>
      <c r="D747" s="977">
        <v>500000</v>
      </c>
      <c r="E747" s="969">
        <v>0</v>
      </c>
      <c r="F747" s="1122">
        <v>500000</v>
      </c>
      <c r="G747" s="980"/>
      <c r="H747" s="1039" t="s">
        <v>995</v>
      </c>
      <c r="I747" s="1031" t="s">
        <v>996</v>
      </c>
      <c r="J747" s="783">
        <v>500000</v>
      </c>
      <c r="K747" s="1170"/>
      <c r="M747" s="301"/>
    </row>
    <row r="748" spans="1:13" ht="13.5" thickBot="1">
      <c r="A748" s="795"/>
      <c r="B748" s="976"/>
      <c r="C748" s="905"/>
      <c r="D748" s="886"/>
      <c r="E748" s="180"/>
      <c r="F748" s="972"/>
      <c r="G748" s="765"/>
      <c r="H748" s="794"/>
      <c r="I748" s="230"/>
      <c r="J748" s="972"/>
      <c r="K748" s="1170"/>
      <c r="M748" s="301"/>
    </row>
    <row r="749" spans="1:13" ht="19.5" customHeight="1">
      <c r="A749" s="542" t="s">
        <v>381</v>
      </c>
      <c r="B749" s="543" t="s">
        <v>365</v>
      </c>
      <c r="C749" s="541" t="s">
        <v>782</v>
      </c>
      <c r="D749" s="561">
        <v>937604.4</v>
      </c>
      <c r="E749" s="558">
        <v>0</v>
      </c>
      <c r="F749" s="773">
        <v>937604.4</v>
      </c>
      <c r="G749" s="978"/>
      <c r="H749" s="1260" t="s">
        <v>1101</v>
      </c>
      <c r="I749" s="1260"/>
      <c r="J749" s="773">
        <v>937604.3999999999</v>
      </c>
      <c r="K749" s="1170"/>
      <c r="M749" s="301"/>
    </row>
    <row r="750" spans="1:13" ht="12.75">
      <c r="A750" s="258"/>
      <c r="B750" s="504" t="s">
        <v>506</v>
      </c>
      <c r="C750" s="505" t="s">
        <v>507</v>
      </c>
      <c r="D750" s="306">
        <v>512788</v>
      </c>
      <c r="E750" s="480">
        <v>0</v>
      </c>
      <c r="F750" s="537">
        <v>512788</v>
      </c>
      <c r="G750" s="979"/>
      <c r="H750" s="758" t="s">
        <v>988</v>
      </c>
      <c r="I750" s="246" t="s">
        <v>989</v>
      </c>
      <c r="J750" s="780">
        <v>512788</v>
      </c>
      <c r="K750" s="1170"/>
      <c r="M750" s="301"/>
    </row>
    <row r="751" spans="1:13" ht="12.75">
      <c r="A751" s="258"/>
      <c r="B751" s="168" t="s">
        <v>521</v>
      </c>
      <c r="C751" s="496" t="s">
        <v>522</v>
      </c>
      <c r="D751" s="585">
        <v>512788</v>
      </c>
      <c r="E751" s="181">
        <v>0</v>
      </c>
      <c r="F751" s="781">
        <v>512788</v>
      </c>
      <c r="G751" s="979"/>
      <c r="H751" s="762" t="s">
        <v>995</v>
      </c>
      <c r="I751" s="763" t="s">
        <v>996</v>
      </c>
      <c r="J751" s="781">
        <v>512788</v>
      </c>
      <c r="K751" s="1170"/>
      <c r="M751" s="301"/>
    </row>
    <row r="752" spans="1:13" ht="12.75">
      <c r="A752" s="258"/>
      <c r="B752" s="266" t="s">
        <v>22</v>
      </c>
      <c r="C752" s="262" t="s">
        <v>23</v>
      </c>
      <c r="D752" s="306">
        <v>193211.21</v>
      </c>
      <c r="E752" s="480">
        <v>0</v>
      </c>
      <c r="F752" s="537">
        <v>193211.21</v>
      </c>
      <c r="G752" s="979"/>
      <c r="H752" s="701" t="s">
        <v>975</v>
      </c>
      <c r="I752" s="702" t="s">
        <v>976</v>
      </c>
      <c r="J752" s="786">
        <v>193211.21</v>
      </c>
      <c r="K752" s="1170"/>
      <c r="M752" s="301"/>
    </row>
    <row r="753" spans="1:13" ht="25.5">
      <c r="A753" s="258"/>
      <c r="B753" s="482" t="s">
        <v>26</v>
      </c>
      <c r="C753" s="586" t="s">
        <v>27</v>
      </c>
      <c r="D753" s="585">
        <v>193211.21</v>
      </c>
      <c r="E753" s="181">
        <v>0</v>
      </c>
      <c r="F753" s="781">
        <v>193211.21</v>
      </c>
      <c r="G753" s="979"/>
      <c r="H753" s="80" t="s">
        <v>977</v>
      </c>
      <c r="I753" s="58" t="s">
        <v>978</v>
      </c>
      <c r="J753" s="781">
        <v>193211.21</v>
      </c>
      <c r="K753" s="1170"/>
      <c r="M753" s="301"/>
    </row>
    <row r="754" spans="1:13" ht="12.75">
      <c r="A754" s="258"/>
      <c r="B754" s="266" t="s">
        <v>96</v>
      </c>
      <c r="C754" s="262" t="s">
        <v>97</v>
      </c>
      <c r="D754" s="260">
        <v>231605.19</v>
      </c>
      <c r="E754" s="260">
        <v>0</v>
      </c>
      <c r="F754" s="536">
        <v>231605.19</v>
      </c>
      <c r="G754" s="979"/>
      <c r="H754" s="758" t="s">
        <v>1018</v>
      </c>
      <c r="I754" s="246" t="s">
        <v>1019</v>
      </c>
      <c r="J754" s="780">
        <v>231605.19</v>
      </c>
      <c r="K754" s="1170"/>
      <c r="M754" s="301"/>
    </row>
    <row r="755" spans="1:13" ht="26.25" thickBot="1">
      <c r="A755" s="552"/>
      <c r="B755" s="1135" t="s">
        <v>100</v>
      </c>
      <c r="C755" s="1136" t="s">
        <v>101</v>
      </c>
      <c r="D755" s="1021">
        <v>231605.19</v>
      </c>
      <c r="E755" s="1126">
        <v>0</v>
      </c>
      <c r="F755" s="783">
        <v>231605.19</v>
      </c>
      <c r="G755" s="980"/>
      <c r="H755" s="1039" t="s">
        <v>1020</v>
      </c>
      <c r="I755" s="1031" t="s">
        <v>1021</v>
      </c>
      <c r="J755" s="783">
        <v>231605.19</v>
      </c>
      <c r="K755" s="1170"/>
      <c r="M755" s="301"/>
    </row>
    <row r="756" spans="1:13" ht="13.5" thickBot="1">
      <c r="A756" s="795"/>
      <c r="B756" s="976"/>
      <c r="C756" s="905"/>
      <c r="D756" s="886"/>
      <c r="E756" s="180"/>
      <c r="F756" s="972"/>
      <c r="G756" s="765"/>
      <c r="H756" s="765"/>
      <c r="I756" s="765"/>
      <c r="J756" s="972"/>
      <c r="K756" s="1170"/>
      <c r="M756" s="301"/>
    </row>
    <row r="757" spans="1:10" ht="12.75">
      <c r="A757" s="542" t="s">
        <v>381</v>
      </c>
      <c r="B757" s="543" t="s">
        <v>366</v>
      </c>
      <c r="C757" s="541" t="s">
        <v>783</v>
      </c>
      <c r="D757" s="561">
        <v>10803048.25</v>
      </c>
      <c r="E757" s="558">
        <v>0</v>
      </c>
      <c r="F757" s="773">
        <v>10803048.25</v>
      </c>
      <c r="G757" s="958"/>
      <c r="H757" s="1260" t="s">
        <v>1101</v>
      </c>
      <c r="I757" s="1260"/>
      <c r="J757" s="773">
        <v>10803048.25</v>
      </c>
    </row>
    <row r="758" spans="1:13" ht="12.75">
      <c r="A758" s="258"/>
      <c r="B758" s="266" t="s">
        <v>22</v>
      </c>
      <c r="C758" s="262" t="s">
        <v>23</v>
      </c>
      <c r="D758" s="306">
        <v>1094864.83</v>
      </c>
      <c r="E758" s="480">
        <v>0</v>
      </c>
      <c r="F758" s="537">
        <v>1094864.83</v>
      </c>
      <c r="G758" s="979"/>
      <c r="H758" s="701" t="s">
        <v>975</v>
      </c>
      <c r="I758" s="702" t="s">
        <v>976</v>
      </c>
      <c r="J758" s="786">
        <v>1094864.83</v>
      </c>
      <c r="K758" s="1170"/>
      <c r="M758" s="301"/>
    </row>
    <row r="759" spans="1:13" ht="25.5">
      <c r="A759" s="258"/>
      <c r="B759" s="482" t="s">
        <v>26</v>
      </c>
      <c r="C759" s="586" t="s">
        <v>27</v>
      </c>
      <c r="D759" s="585">
        <v>1094864.83</v>
      </c>
      <c r="E759" s="181">
        <v>0</v>
      </c>
      <c r="F759" s="781">
        <v>1094864.83</v>
      </c>
      <c r="G759" s="979"/>
      <c r="H759" s="80" t="s">
        <v>977</v>
      </c>
      <c r="I759" s="58" t="s">
        <v>978</v>
      </c>
      <c r="J759" s="781">
        <v>1094864.83</v>
      </c>
      <c r="K759" s="1170"/>
      <c r="M759" s="301"/>
    </row>
    <row r="760" spans="1:13" ht="15.75" customHeight="1">
      <c r="A760" s="258"/>
      <c r="B760" s="266" t="s">
        <v>38</v>
      </c>
      <c r="C760" s="262" t="s">
        <v>39</v>
      </c>
      <c r="D760" s="260">
        <v>8395754</v>
      </c>
      <c r="E760" s="260">
        <v>0</v>
      </c>
      <c r="F760" s="536">
        <v>8395754</v>
      </c>
      <c r="G760" s="979"/>
      <c r="H760" s="758" t="s">
        <v>988</v>
      </c>
      <c r="I760" s="246" t="s">
        <v>989</v>
      </c>
      <c r="J760" s="780">
        <v>8395754</v>
      </c>
      <c r="K760" s="1170"/>
      <c r="M760" s="301"/>
    </row>
    <row r="761" spans="1:13" ht="18" customHeight="1">
      <c r="A761" s="258"/>
      <c r="B761" s="482" t="s">
        <v>74</v>
      </c>
      <c r="C761" s="586" t="s">
        <v>75</v>
      </c>
      <c r="D761" s="585">
        <v>8395754</v>
      </c>
      <c r="E761" s="181">
        <v>0</v>
      </c>
      <c r="F761" s="781">
        <v>8395754</v>
      </c>
      <c r="G761" s="979"/>
      <c r="H761" s="762" t="s">
        <v>995</v>
      </c>
      <c r="I761" s="763" t="s">
        <v>996</v>
      </c>
      <c r="J761" s="781">
        <v>8395754</v>
      </c>
      <c r="K761" s="1170"/>
      <c r="M761" s="301"/>
    </row>
    <row r="762" spans="1:13" ht="12.75">
      <c r="A762" s="258"/>
      <c r="B762" s="266" t="s">
        <v>96</v>
      </c>
      <c r="C762" s="262" t="s">
        <v>97</v>
      </c>
      <c r="D762" s="260">
        <v>1312429.42</v>
      </c>
      <c r="E762" s="260">
        <v>0</v>
      </c>
      <c r="F762" s="536">
        <v>1312429.42</v>
      </c>
      <c r="G762" s="979"/>
      <c r="H762" s="758" t="s">
        <v>1018</v>
      </c>
      <c r="I762" s="246" t="s">
        <v>1019</v>
      </c>
      <c r="J762" s="780">
        <v>1312429.42</v>
      </c>
      <c r="K762" s="1170"/>
      <c r="M762" s="301"/>
    </row>
    <row r="763" spans="1:13" ht="26.25" thickBot="1">
      <c r="A763" s="552"/>
      <c r="B763" s="1135" t="s">
        <v>100</v>
      </c>
      <c r="C763" s="1136" t="s">
        <v>101</v>
      </c>
      <c r="D763" s="1021">
        <v>1312429.42</v>
      </c>
      <c r="E763" s="1126">
        <v>0</v>
      </c>
      <c r="F763" s="783">
        <v>1312429.42</v>
      </c>
      <c r="G763" s="980"/>
      <c r="H763" s="1039" t="s">
        <v>1020</v>
      </c>
      <c r="I763" s="1031" t="s">
        <v>1021</v>
      </c>
      <c r="J763" s="783">
        <v>1312429.42</v>
      </c>
      <c r="K763" s="1170"/>
      <c r="M763" s="301"/>
    </row>
    <row r="764" spans="1:13" ht="8.25" customHeight="1" thickBot="1">
      <c r="A764" s="795"/>
      <c r="B764" s="976"/>
      <c r="C764" s="905"/>
      <c r="D764" s="886"/>
      <c r="E764" s="180"/>
      <c r="F764" s="972"/>
      <c r="G764" s="765"/>
      <c r="H764" s="765"/>
      <c r="I764" s="765"/>
      <c r="J764" s="972"/>
      <c r="K764" s="1170"/>
      <c r="M764" s="301"/>
    </row>
    <row r="765" spans="1:13" ht="25.5">
      <c r="A765" s="542" t="s">
        <v>381</v>
      </c>
      <c r="B765" s="543" t="s">
        <v>367</v>
      </c>
      <c r="C765" s="541" t="s">
        <v>785</v>
      </c>
      <c r="D765" s="561">
        <v>10000000</v>
      </c>
      <c r="E765" s="561">
        <v>0</v>
      </c>
      <c r="F765" s="561">
        <v>10000000</v>
      </c>
      <c r="G765" s="978"/>
      <c r="H765" s="1260" t="s">
        <v>1101</v>
      </c>
      <c r="I765" s="1260"/>
      <c r="J765" s="773">
        <v>10000000</v>
      </c>
      <c r="K765" s="1166" t="s">
        <v>1378</v>
      </c>
      <c r="M765" s="301"/>
    </row>
    <row r="766" spans="1:13" ht="12.75">
      <c r="A766" s="258"/>
      <c r="B766" s="266" t="s">
        <v>430</v>
      </c>
      <c r="C766" s="262" t="s">
        <v>431</v>
      </c>
      <c r="D766" s="507">
        <v>1995871</v>
      </c>
      <c r="E766" s="507">
        <v>0</v>
      </c>
      <c r="F766" s="507">
        <v>1995871</v>
      </c>
      <c r="G766" s="979"/>
      <c r="H766" s="758" t="s">
        <v>988</v>
      </c>
      <c r="I766" s="246" t="s">
        <v>989</v>
      </c>
      <c r="J766" s="780">
        <v>1995871</v>
      </c>
      <c r="K766" s="1170"/>
      <c r="M766" s="301"/>
    </row>
    <row r="767" spans="1:13" ht="12.75">
      <c r="A767" s="258"/>
      <c r="B767" s="482" t="s">
        <v>488</v>
      </c>
      <c r="C767" s="586" t="s">
        <v>489</v>
      </c>
      <c r="D767" s="502">
        <v>1995871</v>
      </c>
      <c r="E767" s="169"/>
      <c r="F767" s="972">
        <v>1995871</v>
      </c>
      <c r="G767" s="979"/>
      <c r="H767" s="762" t="s">
        <v>995</v>
      </c>
      <c r="I767" s="763" t="s">
        <v>996</v>
      </c>
      <c r="J767" s="781">
        <v>1995871</v>
      </c>
      <c r="K767" s="1170"/>
      <c r="M767" s="301"/>
    </row>
    <row r="768" spans="1:13" ht="12.75">
      <c r="A768" s="258"/>
      <c r="B768" s="266" t="s">
        <v>22</v>
      </c>
      <c r="C768" s="262" t="s">
        <v>23</v>
      </c>
      <c r="D768" s="306">
        <v>520829</v>
      </c>
      <c r="E768" s="480">
        <v>0</v>
      </c>
      <c r="F768" s="1137">
        <v>520829</v>
      </c>
      <c r="G768" s="979"/>
      <c r="H768" s="701" t="s">
        <v>975</v>
      </c>
      <c r="I768" s="702" t="s">
        <v>976</v>
      </c>
      <c r="J768" s="780">
        <v>520829</v>
      </c>
      <c r="K768" s="1170"/>
      <c r="M768" s="301"/>
    </row>
    <row r="769" spans="1:13" ht="25.5">
      <c r="A769" s="258"/>
      <c r="B769" s="482" t="s">
        <v>26</v>
      </c>
      <c r="C769" s="586" t="s">
        <v>27</v>
      </c>
      <c r="D769" s="585">
        <v>520829</v>
      </c>
      <c r="E769" s="181">
        <v>0</v>
      </c>
      <c r="F769" s="972">
        <v>520829</v>
      </c>
      <c r="G769" s="979"/>
      <c r="H769" s="80" t="s">
        <v>977</v>
      </c>
      <c r="I769" s="58" t="s">
        <v>978</v>
      </c>
      <c r="J769" s="781">
        <v>520829</v>
      </c>
      <c r="K769" s="1170"/>
      <c r="M769" s="301"/>
    </row>
    <row r="770" spans="1:13" ht="12.75">
      <c r="A770" s="258"/>
      <c r="B770" s="266" t="s">
        <v>38</v>
      </c>
      <c r="C770" s="262" t="s">
        <v>39</v>
      </c>
      <c r="D770" s="260">
        <v>2350000</v>
      </c>
      <c r="E770" s="260">
        <v>0</v>
      </c>
      <c r="F770" s="309">
        <v>2350000</v>
      </c>
      <c r="G770" s="979"/>
      <c r="H770" s="758" t="s">
        <v>997</v>
      </c>
      <c r="I770" s="246" t="s">
        <v>998</v>
      </c>
      <c r="J770" s="780">
        <v>2350000</v>
      </c>
      <c r="K770" s="1170"/>
      <c r="M770" s="301"/>
    </row>
    <row r="771" spans="1:13" ht="12.75">
      <c r="A771" s="258"/>
      <c r="B771" s="482" t="s">
        <v>59</v>
      </c>
      <c r="C771" s="586" t="s">
        <v>60</v>
      </c>
      <c r="D771" s="585">
        <v>750000</v>
      </c>
      <c r="E771" s="181">
        <v>0</v>
      </c>
      <c r="F771" s="972">
        <v>750000</v>
      </c>
      <c r="G771" s="979"/>
      <c r="H771" s="762" t="s">
        <v>999</v>
      </c>
      <c r="I771" s="763" t="s">
        <v>1000</v>
      </c>
      <c r="J771" s="781">
        <v>750000</v>
      </c>
      <c r="K771" s="1170"/>
      <c r="M771" s="301"/>
    </row>
    <row r="772" spans="1:13" ht="12.75">
      <c r="A772" s="258"/>
      <c r="B772" s="482" t="s">
        <v>61</v>
      </c>
      <c r="C772" s="586" t="s">
        <v>1040</v>
      </c>
      <c r="D772" s="585">
        <v>1600000</v>
      </c>
      <c r="E772" s="181">
        <v>0</v>
      </c>
      <c r="F772" s="972">
        <v>1600000</v>
      </c>
      <c r="G772" s="979"/>
      <c r="H772" s="762" t="s">
        <v>999</v>
      </c>
      <c r="I772" s="763" t="s">
        <v>1000</v>
      </c>
      <c r="J772" s="781">
        <v>1600000</v>
      </c>
      <c r="K772" s="1170"/>
      <c r="M772" s="301"/>
    </row>
    <row r="773" spans="1:13" ht="12.75">
      <c r="A773" s="258"/>
      <c r="B773" s="266" t="s">
        <v>96</v>
      </c>
      <c r="C773" s="262" t="s">
        <v>97</v>
      </c>
      <c r="D773" s="260">
        <v>5133300</v>
      </c>
      <c r="E773" s="260">
        <v>0</v>
      </c>
      <c r="F773" s="308">
        <v>5133300</v>
      </c>
      <c r="G773" s="979"/>
      <c r="H773" s="758" t="s">
        <v>1018</v>
      </c>
      <c r="I773" s="246" t="s">
        <v>1019</v>
      </c>
      <c r="J773" s="780">
        <v>5133300</v>
      </c>
      <c r="K773" s="1170"/>
      <c r="M773" s="301"/>
    </row>
    <row r="774" spans="1:13" ht="26.25" thickBot="1">
      <c r="A774" s="552"/>
      <c r="B774" s="1135" t="s">
        <v>100</v>
      </c>
      <c r="C774" s="1136" t="s">
        <v>101</v>
      </c>
      <c r="D774" s="1021">
        <v>5133300</v>
      </c>
      <c r="E774" s="1126">
        <v>0</v>
      </c>
      <c r="F774" s="1122">
        <v>5133300</v>
      </c>
      <c r="G774" s="980"/>
      <c r="H774" s="1039" t="s">
        <v>1020</v>
      </c>
      <c r="I774" s="1031" t="s">
        <v>1021</v>
      </c>
      <c r="J774" s="783">
        <v>5133300</v>
      </c>
      <c r="K774" s="1170"/>
      <c r="M774" s="301"/>
    </row>
    <row r="775" spans="1:13" ht="7.5" customHeight="1" thickBot="1">
      <c r="A775" s="795"/>
      <c r="B775" s="976"/>
      <c r="C775" s="905"/>
      <c r="D775" s="886"/>
      <c r="E775" s="180"/>
      <c r="F775" s="972"/>
      <c r="G775" s="765"/>
      <c r="H775" s="766"/>
      <c r="I775" s="767"/>
      <c r="J775" s="774"/>
      <c r="K775" s="1170"/>
      <c r="M775" s="301"/>
    </row>
    <row r="776" spans="1:10" ht="16.5" customHeight="1">
      <c r="A776" s="542" t="s">
        <v>381</v>
      </c>
      <c r="B776" s="543" t="s">
        <v>368</v>
      </c>
      <c r="C776" s="541" t="s">
        <v>781</v>
      </c>
      <c r="D776" s="561">
        <v>1770000</v>
      </c>
      <c r="E776" s="549">
        <v>0</v>
      </c>
      <c r="F776" s="551">
        <v>1770000</v>
      </c>
      <c r="G776" s="958"/>
      <c r="H776" s="1260" t="s">
        <v>1101</v>
      </c>
      <c r="I776" s="1260"/>
      <c r="J776" s="773">
        <v>1770000</v>
      </c>
    </row>
    <row r="777" spans="1:10" ht="16.5" customHeight="1">
      <c r="A777" s="258"/>
      <c r="B777" s="266" t="s">
        <v>430</v>
      </c>
      <c r="C777" s="262" t="s">
        <v>431</v>
      </c>
      <c r="D777" s="306">
        <v>1770000</v>
      </c>
      <c r="E777" s="308">
        <v>0</v>
      </c>
      <c r="F777" s="308">
        <v>1770000</v>
      </c>
      <c r="G777" s="987"/>
      <c r="H777" s="758" t="s">
        <v>988</v>
      </c>
      <c r="I777" s="246" t="s">
        <v>989</v>
      </c>
      <c r="J777" s="780">
        <v>1770000</v>
      </c>
    </row>
    <row r="778" spans="1:10" ht="16.5" customHeight="1" thickBot="1">
      <c r="A778" s="552"/>
      <c r="B778" s="1135" t="s">
        <v>484</v>
      </c>
      <c r="C778" s="1136" t="s">
        <v>485</v>
      </c>
      <c r="D778" s="1129">
        <v>1770000</v>
      </c>
      <c r="E778" s="554">
        <v>0</v>
      </c>
      <c r="F778" s="986">
        <v>1770000</v>
      </c>
      <c r="G778" s="988"/>
      <c r="H778" s="1039" t="s">
        <v>995</v>
      </c>
      <c r="I778" s="1031" t="s">
        <v>996</v>
      </c>
      <c r="J778" s="783">
        <v>1770000</v>
      </c>
    </row>
    <row r="779" spans="1:13" ht="6.75" customHeight="1" thickBot="1">
      <c r="A779" s="662"/>
      <c r="B779" s="976"/>
      <c r="C779" s="905"/>
      <c r="D779" s="886"/>
      <c r="E779" s="180"/>
      <c r="F779" s="781"/>
      <c r="G779" s="343"/>
      <c r="H779" s="765"/>
      <c r="I779" s="765"/>
      <c r="J779" s="972"/>
      <c r="K779" s="1170"/>
      <c r="M779" s="301"/>
    </row>
    <row r="780" spans="1:13" ht="25.5">
      <c r="A780" s="546" t="s">
        <v>381</v>
      </c>
      <c r="B780" s="547" t="s">
        <v>848</v>
      </c>
      <c r="C780" s="1095" t="s">
        <v>1044</v>
      </c>
      <c r="D780" s="549">
        <v>0</v>
      </c>
      <c r="E780" s="549">
        <v>3000000</v>
      </c>
      <c r="F780" s="550">
        <v>3000000</v>
      </c>
      <c r="G780" s="978"/>
      <c r="H780" s="1260" t="s">
        <v>1101</v>
      </c>
      <c r="I780" s="1260"/>
      <c r="J780" s="773">
        <v>3000000</v>
      </c>
      <c r="K780" s="1170"/>
      <c r="M780" s="301"/>
    </row>
    <row r="781" spans="1:13" ht="12.75">
      <c r="A781" s="258"/>
      <c r="B781" s="261" t="s">
        <v>506</v>
      </c>
      <c r="C781" s="259" t="s">
        <v>507</v>
      </c>
      <c r="D781" s="306">
        <v>0</v>
      </c>
      <c r="E781" s="308">
        <v>3000000</v>
      </c>
      <c r="F781" s="536">
        <v>3000000</v>
      </c>
      <c r="G781" s="979"/>
      <c r="H781" s="758" t="s">
        <v>988</v>
      </c>
      <c r="I781" s="246" t="s">
        <v>989</v>
      </c>
      <c r="J781" s="780">
        <v>3000000</v>
      </c>
      <c r="K781" s="1170"/>
      <c r="M781" s="301"/>
    </row>
    <row r="782" spans="1:13" ht="12.75">
      <c r="A782" s="258"/>
      <c r="B782" s="482" t="s">
        <v>510</v>
      </c>
      <c r="C782" s="586" t="s">
        <v>511</v>
      </c>
      <c r="D782" s="476">
        <v>0</v>
      </c>
      <c r="E782" s="180">
        <v>2000000</v>
      </c>
      <c r="F782" s="782">
        <v>2000000</v>
      </c>
      <c r="G782" s="979"/>
      <c r="H782" s="762" t="s">
        <v>995</v>
      </c>
      <c r="I782" s="763" t="s">
        <v>996</v>
      </c>
      <c r="J782" s="781">
        <v>2000000</v>
      </c>
      <c r="K782" s="1170"/>
      <c r="M782" s="301"/>
    </row>
    <row r="783" spans="1:13" ht="13.5" thickBot="1">
      <c r="A783" s="552"/>
      <c r="B783" s="1135" t="s">
        <v>4</v>
      </c>
      <c r="C783" s="1136" t="s">
        <v>5</v>
      </c>
      <c r="D783" s="1129">
        <v>0</v>
      </c>
      <c r="E783" s="554">
        <v>1000000</v>
      </c>
      <c r="F783" s="1099">
        <v>1000000</v>
      </c>
      <c r="G783" s="980"/>
      <c r="H783" s="1039" t="s">
        <v>995</v>
      </c>
      <c r="I783" s="1031" t="s">
        <v>996</v>
      </c>
      <c r="J783" s="783">
        <v>1000000</v>
      </c>
      <c r="K783" s="1170"/>
      <c r="M783" s="301"/>
    </row>
    <row r="784" spans="1:13" ht="7.5" customHeight="1" thickBot="1">
      <c r="A784" s="795"/>
      <c r="B784" s="976"/>
      <c r="C784" s="905"/>
      <c r="D784" s="886"/>
      <c r="E784" s="180"/>
      <c r="F784" s="972"/>
      <c r="G784" s="765"/>
      <c r="H784" s="794"/>
      <c r="I784" s="230"/>
      <c r="J784" s="972"/>
      <c r="K784" s="1170"/>
      <c r="M784" s="301"/>
    </row>
    <row r="785" spans="1:13" ht="18.75" customHeight="1">
      <c r="A785" s="546" t="s">
        <v>381</v>
      </c>
      <c r="B785" s="547" t="s">
        <v>826</v>
      </c>
      <c r="C785" s="541" t="s">
        <v>1121</v>
      </c>
      <c r="D785" s="561">
        <v>0</v>
      </c>
      <c r="E785" s="561">
        <v>4000000</v>
      </c>
      <c r="F785" s="778">
        <v>4000000</v>
      </c>
      <c r="G785" s="978"/>
      <c r="H785" s="1260" t="s">
        <v>1101</v>
      </c>
      <c r="I785" s="1260"/>
      <c r="J785" s="773">
        <v>4000000</v>
      </c>
      <c r="K785" s="1170"/>
      <c r="M785" s="301"/>
    </row>
    <row r="786" spans="1:13" ht="12.75">
      <c r="A786" s="258"/>
      <c r="B786" s="261" t="s">
        <v>506</v>
      </c>
      <c r="C786" s="259" t="s">
        <v>507</v>
      </c>
      <c r="D786" s="506">
        <v>0</v>
      </c>
      <c r="E786" s="506">
        <v>2000000</v>
      </c>
      <c r="F786" s="507">
        <v>2000000</v>
      </c>
      <c r="G786" s="979"/>
      <c r="H786" s="758" t="s">
        <v>988</v>
      </c>
      <c r="I786" s="246" t="s">
        <v>989</v>
      </c>
      <c r="J786" s="780">
        <v>4000000</v>
      </c>
      <c r="K786" s="1170"/>
      <c r="M786" s="301"/>
    </row>
    <row r="787" spans="1:13" ht="12.75">
      <c r="A787" s="258"/>
      <c r="B787" s="168" t="s">
        <v>514</v>
      </c>
      <c r="C787" s="496" t="s">
        <v>515</v>
      </c>
      <c r="D787" s="169">
        <v>0</v>
      </c>
      <c r="E787" s="180">
        <v>500000</v>
      </c>
      <c r="F787" s="985">
        <v>500000</v>
      </c>
      <c r="G787" s="979"/>
      <c r="H787" s="762" t="s">
        <v>995</v>
      </c>
      <c r="I787" s="763" t="s">
        <v>996</v>
      </c>
      <c r="J787" s="781">
        <v>500000</v>
      </c>
      <c r="K787" s="1170"/>
      <c r="M787" s="301"/>
    </row>
    <row r="788" spans="1:13" ht="12.75">
      <c r="A788" s="258"/>
      <c r="B788" s="197" t="s">
        <v>521</v>
      </c>
      <c r="C788" s="497" t="s">
        <v>522</v>
      </c>
      <c r="D788" s="476">
        <v>0</v>
      </c>
      <c r="E788" s="180">
        <v>1500000</v>
      </c>
      <c r="F788" s="985">
        <v>1500000</v>
      </c>
      <c r="G788" s="979"/>
      <c r="H788" s="762" t="s">
        <v>995</v>
      </c>
      <c r="I788" s="763" t="s">
        <v>996</v>
      </c>
      <c r="J788" s="781">
        <v>1500000</v>
      </c>
      <c r="K788" s="1170"/>
      <c r="M788" s="301"/>
    </row>
    <row r="789" spans="1:13" ht="12.75">
      <c r="A789" s="258"/>
      <c r="B789" s="504" t="s">
        <v>38</v>
      </c>
      <c r="C789" s="505" t="s">
        <v>39</v>
      </c>
      <c r="D789" s="507">
        <v>0</v>
      </c>
      <c r="E789" s="506">
        <v>2000000</v>
      </c>
      <c r="F789" s="1134">
        <v>2000000</v>
      </c>
      <c r="G789" s="979"/>
      <c r="H789" s="759"/>
      <c r="I789" s="759"/>
      <c r="J789" s="790" t="s">
        <v>1029</v>
      </c>
      <c r="K789" s="1170"/>
      <c r="M789" s="301"/>
    </row>
    <row r="790" spans="1:13" ht="13.5" thickBot="1">
      <c r="A790" s="552"/>
      <c r="B790" s="967" t="s">
        <v>71</v>
      </c>
      <c r="C790" s="1127" t="s">
        <v>72</v>
      </c>
      <c r="D790" s="977">
        <v>0</v>
      </c>
      <c r="E790" s="664">
        <v>2000000</v>
      </c>
      <c r="F790" s="1122">
        <v>2000000</v>
      </c>
      <c r="G790" s="980"/>
      <c r="H790" s="1131" t="s">
        <v>992</v>
      </c>
      <c r="I790" s="1132" t="s">
        <v>317</v>
      </c>
      <c r="J790" s="783">
        <v>2000000</v>
      </c>
      <c r="K790" s="1170"/>
      <c r="M790" s="301"/>
    </row>
    <row r="791" spans="1:13" ht="8.25" customHeight="1" thickBot="1">
      <c r="A791" s="795"/>
      <c r="B791" s="976"/>
      <c r="C791" s="905"/>
      <c r="D791" s="886"/>
      <c r="E791" s="180"/>
      <c r="F791" s="972"/>
      <c r="G791" s="765"/>
      <c r="H791" s="765"/>
      <c r="I791" s="765"/>
      <c r="J791" s="972"/>
      <c r="K791" s="1170"/>
      <c r="M791" s="301"/>
    </row>
    <row r="792" spans="1:13" ht="25.5">
      <c r="A792" s="546" t="s">
        <v>381</v>
      </c>
      <c r="B792" s="547" t="s">
        <v>827</v>
      </c>
      <c r="C792" s="541" t="s">
        <v>1123</v>
      </c>
      <c r="D792" s="558">
        <v>0</v>
      </c>
      <c r="E792" s="558">
        <v>621429</v>
      </c>
      <c r="F792" s="551">
        <v>621429</v>
      </c>
      <c r="G792" s="958"/>
      <c r="H792" s="1260" t="s">
        <v>1101</v>
      </c>
      <c r="I792" s="1260"/>
      <c r="J792" s="773">
        <v>621429</v>
      </c>
      <c r="K792" s="1170"/>
      <c r="M792" s="301"/>
    </row>
    <row r="793" spans="1:13" ht="12.75">
      <c r="A793" s="258"/>
      <c r="B793" s="261" t="s">
        <v>506</v>
      </c>
      <c r="C793" s="259" t="s">
        <v>507</v>
      </c>
      <c r="D793" s="506">
        <v>0</v>
      </c>
      <c r="E793" s="506">
        <v>621429</v>
      </c>
      <c r="F793" s="1130">
        <v>621429</v>
      </c>
      <c r="G793" s="979"/>
      <c r="H793" s="758" t="s">
        <v>988</v>
      </c>
      <c r="I793" s="246" t="s">
        <v>989</v>
      </c>
      <c r="J793" s="780">
        <v>621429</v>
      </c>
      <c r="K793" s="1170"/>
      <c r="M793" s="301"/>
    </row>
    <row r="794" spans="1:13" ht="13.5" thickBot="1">
      <c r="A794" s="552"/>
      <c r="B794" s="553" t="s">
        <v>523</v>
      </c>
      <c r="C794" s="1128" t="s">
        <v>524</v>
      </c>
      <c r="D794" s="1129">
        <v>0</v>
      </c>
      <c r="E794" s="554">
        <v>621429</v>
      </c>
      <c r="F794" s="986">
        <v>621429</v>
      </c>
      <c r="G794" s="980"/>
      <c r="H794" s="1039" t="s">
        <v>995</v>
      </c>
      <c r="I794" s="1031" t="s">
        <v>996</v>
      </c>
      <c r="J794" s="783">
        <v>621429</v>
      </c>
      <c r="K794" s="1170"/>
      <c r="M794" s="301"/>
    </row>
    <row r="795" spans="1:13" ht="9" customHeight="1" thickBot="1">
      <c r="A795" s="795"/>
      <c r="B795" s="976"/>
      <c r="C795" s="905"/>
      <c r="D795" s="886"/>
      <c r="E795" s="180"/>
      <c r="F795" s="972"/>
      <c r="G795" s="765"/>
      <c r="H795" s="765"/>
      <c r="I795" s="765"/>
      <c r="J795" s="972"/>
      <c r="K795" s="1170"/>
      <c r="M795" s="301"/>
    </row>
    <row r="796" spans="1:13" ht="25.5">
      <c r="A796" s="546" t="s">
        <v>381</v>
      </c>
      <c r="B796" s="547" t="s">
        <v>828</v>
      </c>
      <c r="C796" s="541" t="s">
        <v>1122</v>
      </c>
      <c r="D796" s="561">
        <v>0</v>
      </c>
      <c r="E796" s="561">
        <v>4162700</v>
      </c>
      <c r="F796" s="778">
        <v>4162700</v>
      </c>
      <c r="G796" s="978"/>
      <c r="H796" s="1260" t="s">
        <v>1101</v>
      </c>
      <c r="I796" s="1260"/>
      <c r="J796" s="773">
        <v>4162700</v>
      </c>
      <c r="K796" s="1170"/>
      <c r="M796" s="301"/>
    </row>
    <row r="797" spans="1:13" ht="12.75">
      <c r="A797" s="258"/>
      <c r="B797" s="261" t="s">
        <v>506</v>
      </c>
      <c r="C797" s="259" t="s">
        <v>507</v>
      </c>
      <c r="D797" s="506">
        <v>0</v>
      </c>
      <c r="E797" s="506">
        <v>2162700</v>
      </c>
      <c r="F797" s="507">
        <v>2162700</v>
      </c>
      <c r="G797" s="979"/>
      <c r="H797" s="758" t="s">
        <v>988</v>
      </c>
      <c r="I797" s="246" t="s">
        <v>989</v>
      </c>
      <c r="J797" s="780">
        <v>4162700</v>
      </c>
      <c r="K797" s="1170"/>
      <c r="M797" s="301"/>
    </row>
    <row r="798" spans="1:13" ht="12.75">
      <c r="A798" s="258"/>
      <c r="B798" s="168" t="s">
        <v>514</v>
      </c>
      <c r="C798" s="496" t="s">
        <v>515</v>
      </c>
      <c r="D798" s="169">
        <v>0</v>
      </c>
      <c r="E798" s="180">
        <v>662700</v>
      </c>
      <c r="F798" s="985">
        <v>662700</v>
      </c>
      <c r="G798" s="979"/>
      <c r="H798" s="762" t="s">
        <v>995</v>
      </c>
      <c r="I798" s="763" t="s">
        <v>996</v>
      </c>
      <c r="J798" s="781">
        <v>662700</v>
      </c>
      <c r="K798" s="1170"/>
      <c r="M798" s="301"/>
    </row>
    <row r="799" spans="1:13" ht="12.75">
      <c r="A799" s="258"/>
      <c r="B799" s="197" t="s">
        <v>521</v>
      </c>
      <c r="C799" s="497" t="s">
        <v>522</v>
      </c>
      <c r="D799" s="476">
        <v>0</v>
      </c>
      <c r="E799" s="180">
        <v>1500000</v>
      </c>
      <c r="F799" s="985">
        <v>1500000</v>
      </c>
      <c r="G799" s="979"/>
      <c r="H799" s="762" t="s">
        <v>995</v>
      </c>
      <c r="I799" s="763" t="s">
        <v>996</v>
      </c>
      <c r="J799" s="781">
        <v>1500000</v>
      </c>
      <c r="K799" s="1170"/>
      <c r="M799" s="301"/>
    </row>
    <row r="800" spans="1:13" ht="12.75">
      <c r="A800" s="258"/>
      <c r="B800" s="504" t="s">
        <v>38</v>
      </c>
      <c r="C800" s="505" t="s">
        <v>39</v>
      </c>
      <c r="D800" s="507">
        <v>0</v>
      </c>
      <c r="E800" s="506">
        <v>2000000</v>
      </c>
      <c r="F800" s="1134">
        <v>2000000</v>
      </c>
      <c r="G800" s="979"/>
      <c r="H800" s="759"/>
      <c r="I800" s="759"/>
      <c r="J800" s="790" t="s">
        <v>1029</v>
      </c>
      <c r="K800" s="1170"/>
      <c r="M800" s="301"/>
    </row>
    <row r="801" spans="1:13" ht="13.5" thickBot="1">
      <c r="A801" s="552"/>
      <c r="B801" s="967" t="s">
        <v>71</v>
      </c>
      <c r="C801" s="1127" t="s">
        <v>72</v>
      </c>
      <c r="D801" s="977">
        <v>0</v>
      </c>
      <c r="E801" s="664">
        <v>2000000</v>
      </c>
      <c r="F801" s="1122">
        <v>2000000</v>
      </c>
      <c r="G801" s="980"/>
      <c r="H801" s="1131" t="s">
        <v>992</v>
      </c>
      <c r="I801" s="1132" t="s">
        <v>317</v>
      </c>
      <c r="J801" s="783">
        <v>2000000</v>
      </c>
      <c r="K801" s="1170"/>
      <c r="M801" s="301"/>
    </row>
    <row r="802" spans="1:13" ht="6.75" customHeight="1" thickBot="1">
      <c r="A802" s="795"/>
      <c r="B802" s="976"/>
      <c r="C802" s="905"/>
      <c r="D802" s="886"/>
      <c r="E802" s="180"/>
      <c r="F802" s="972"/>
      <c r="G802" s="765"/>
      <c r="H802" s="765"/>
      <c r="I802" s="765"/>
      <c r="J802" s="972"/>
      <c r="K802" s="1170"/>
      <c r="M802" s="301"/>
    </row>
    <row r="803" spans="1:10" ht="25.5">
      <c r="A803" s="546" t="s">
        <v>381</v>
      </c>
      <c r="B803" s="547" t="s">
        <v>859</v>
      </c>
      <c r="C803" s="541" t="s">
        <v>1124</v>
      </c>
      <c r="D803" s="558">
        <v>0</v>
      </c>
      <c r="E803" s="558">
        <v>152000</v>
      </c>
      <c r="F803" s="551">
        <v>152000</v>
      </c>
      <c r="G803" s="958"/>
      <c r="H803" s="1260" t="s">
        <v>1101</v>
      </c>
      <c r="I803" s="1260"/>
      <c r="J803" s="773">
        <v>152000</v>
      </c>
    </row>
    <row r="804" spans="1:13" ht="15" customHeight="1">
      <c r="A804" s="258"/>
      <c r="B804" s="261" t="s">
        <v>506</v>
      </c>
      <c r="C804" s="259" t="s">
        <v>507</v>
      </c>
      <c r="D804" s="506">
        <v>0</v>
      </c>
      <c r="E804" s="506">
        <v>152000</v>
      </c>
      <c r="F804" s="1130">
        <v>152000</v>
      </c>
      <c r="G804" s="979"/>
      <c r="H804" s="758" t="s">
        <v>988</v>
      </c>
      <c r="I804" s="246" t="s">
        <v>989</v>
      </c>
      <c r="J804" s="780">
        <v>152000</v>
      </c>
      <c r="K804" s="1170"/>
      <c r="M804" s="301"/>
    </row>
    <row r="805" spans="1:13" ht="23.25" customHeight="1" thickBot="1">
      <c r="A805" s="552"/>
      <c r="B805" s="553" t="s">
        <v>527</v>
      </c>
      <c r="C805" s="1128" t="s">
        <v>528</v>
      </c>
      <c r="D805" s="1129"/>
      <c r="E805" s="554">
        <v>152000</v>
      </c>
      <c r="F805" s="986">
        <v>152000</v>
      </c>
      <c r="G805" s="980"/>
      <c r="H805" s="1039" t="s">
        <v>995</v>
      </c>
      <c r="I805" s="1031" t="s">
        <v>996</v>
      </c>
      <c r="J805" s="783">
        <v>152000</v>
      </c>
      <c r="K805" s="1170"/>
      <c r="M805" s="301"/>
    </row>
    <row r="806" spans="1:13" ht="6.75" customHeight="1" thickBot="1">
      <c r="A806" s="795"/>
      <c r="B806" s="976"/>
      <c r="C806" s="905"/>
      <c r="D806" s="886"/>
      <c r="E806" s="180"/>
      <c r="F806" s="972" t="s">
        <v>1029</v>
      </c>
      <c r="G806" s="765"/>
      <c r="H806" s="765"/>
      <c r="I806" s="765"/>
      <c r="J806" s="972" t="s">
        <v>1029</v>
      </c>
      <c r="K806" s="1170"/>
      <c r="M806" s="301"/>
    </row>
    <row r="807" spans="1:10" ht="17.25" customHeight="1" thickBot="1">
      <c r="A807" s="251"/>
      <c r="B807" s="252"/>
      <c r="C807" s="253" t="s">
        <v>640</v>
      </c>
      <c r="D807" s="296">
        <v>1028905764.05</v>
      </c>
      <c r="E807" s="296">
        <v>347184700</v>
      </c>
      <c r="F807" s="770">
        <v>1376090464.05</v>
      </c>
      <c r="G807" s="982"/>
      <c r="H807" s="1272" t="s">
        <v>640</v>
      </c>
      <c r="I807" s="1273"/>
      <c r="J807" s="1035">
        <v>1376090464.05</v>
      </c>
    </row>
    <row r="808" spans="1:10" ht="7.5" customHeight="1" thickBot="1">
      <c r="A808" s="179"/>
      <c r="B808" s="974"/>
      <c r="C808" s="179"/>
      <c r="D808" s="179"/>
      <c r="E808" s="257"/>
      <c r="F808" s="774"/>
      <c r="G808" s="302"/>
      <c r="H808" s="302"/>
      <c r="I808" s="302"/>
      <c r="J808" s="1037"/>
    </row>
    <row r="809" spans="1:11" ht="17.25" customHeight="1" thickBot="1">
      <c r="A809" s="1274" t="s">
        <v>276</v>
      </c>
      <c r="B809" s="1268"/>
      <c r="C809" s="1275"/>
      <c r="D809" s="311">
        <v>1503615075.43221</v>
      </c>
      <c r="E809" s="311">
        <v>468004499.9590667</v>
      </c>
      <c r="F809" s="791">
        <v>1971619575.3912766</v>
      </c>
      <c r="G809" s="982"/>
      <c r="H809" s="1268" t="s">
        <v>276</v>
      </c>
      <c r="I809" s="1268"/>
      <c r="J809" s="1010">
        <v>1971619575.3912766</v>
      </c>
      <c r="K809" s="1171"/>
    </row>
    <row r="810" ht="8.25" customHeight="1"/>
    <row r="811" spans="2:13" ht="12.75">
      <c r="B811" s="263" t="s">
        <v>671</v>
      </c>
      <c r="C811" s="264"/>
      <c r="D811" s="264"/>
      <c r="G811" s="301"/>
      <c r="H811" s="759"/>
      <c r="I811" s="759"/>
      <c r="J811" s="970"/>
      <c r="K811" s="1170"/>
      <c r="M811" s="301"/>
    </row>
    <row r="812" spans="3:13" ht="12.75">
      <c r="C812" s="265">
        <v>44186</v>
      </c>
      <c r="D812" s="264"/>
      <c r="G812" s="301"/>
      <c r="H812" s="759"/>
      <c r="I812" s="759"/>
      <c r="J812" s="970"/>
      <c r="K812" s="1170"/>
      <c r="M812" s="301"/>
    </row>
  </sheetData>
  <sheetProtection/>
  <autoFilter ref="A7:AV809"/>
  <mergeCells count="94">
    <mergeCell ref="A809:C809"/>
    <mergeCell ref="A1:J1"/>
    <mergeCell ref="A2:J2"/>
    <mergeCell ref="A3:J3"/>
    <mergeCell ref="D4:J4"/>
    <mergeCell ref="H89:I89"/>
    <mergeCell ref="A91:J91"/>
    <mergeCell ref="A366:J366"/>
    <mergeCell ref="H364:I364"/>
    <mergeCell ref="H220:I220"/>
    <mergeCell ref="H649:I649"/>
    <mergeCell ref="H390:I390"/>
    <mergeCell ref="H743:I743"/>
    <mergeCell ref="H803:I803"/>
    <mergeCell ref="H807:I807"/>
    <mergeCell ref="H731:I731"/>
    <mergeCell ref="H739:I739"/>
    <mergeCell ref="H780:I780"/>
    <mergeCell ref="H785:I785"/>
    <mergeCell ref="H792:I792"/>
    <mergeCell ref="H796:I796"/>
    <mergeCell ref="H809:I809"/>
    <mergeCell ref="H711:I711"/>
    <mergeCell ref="H715:I715"/>
    <mergeCell ref="H719:I719"/>
    <mergeCell ref="H723:I723"/>
    <mergeCell ref="H727:I727"/>
    <mergeCell ref="H749:I749"/>
    <mergeCell ref="H757:I757"/>
    <mergeCell ref="H765:I765"/>
    <mergeCell ref="H776:I776"/>
    <mergeCell ref="H623:I623"/>
    <mergeCell ref="H651:I651"/>
    <mergeCell ref="H670:I670"/>
    <mergeCell ref="H684:I684"/>
    <mergeCell ref="H698:I698"/>
    <mergeCell ref="H706:I706"/>
    <mergeCell ref="H627:I627"/>
    <mergeCell ref="H631:I631"/>
    <mergeCell ref="H639:I639"/>
    <mergeCell ref="H645:I645"/>
    <mergeCell ref="H592:I592"/>
    <mergeCell ref="H596:I596"/>
    <mergeCell ref="H600:I600"/>
    <mergeCell ref="H604:I604"/>
    <mergeCell ref="H608:I608"/>
    <mergeCell ref="H616:I616"/>
    <mergeCell ref="H570:I570"/>
    <mergeCell ref="H576:I576"/>
    <mergeCell ref="H580:I580"/>
    <mergeCell ref="H584:I584"/>
    <mergeCell ref="H588:I588"/>
    <mergeCell ref="H546:I546"/>
    <mergeCell ref="H550:I550"/>
    <mergeCell ref="H554:I554"/>
    <mergeCell ref="H558:I558"/>
    <mergeCell ref="H562:I562"/>
    <mergeCell ref="H566:I566"/>
    <mergeCell ref="H496:I496"/>
    <mergeCell ref="H508:I508"/>
    <mergeCell ref="H516:I516"/>
    <mergeCell ref="H531:I531"/>
    <mergeCell ref="H538:I538"/>
    <mergeCell ref="H542:I542"/>
    <mergeCell ref="H492:I492"/>
    <mergeCell ref="H448:I448"/>
    <mergeCell ref="B5:C5"/>
    <mergeCell ref="H9:I9"/>
    <mergeCell ref="H163:I163"/>
    <mergeCell ref="H196:I196"/>
    <mergeCell ref="H221:I221"/>
    <mergeCell ref="H378:I378"/>
    <mergeCell ref="H392:I392"/>
    <mergeCell ref="H444:I444"/>
    <mergeCell ref="A319:A322"/>
    <mergeCell ref="H50:I50"/>
    <mergeCell ref="H73:I73"/>
    <mergeCell ref="H93:I93"/>
    <mergeCell ref="H115:I115"/>
    <mergeCell ref="H456:I456"/>
    <mergeCell ref="H452:I452"/>
    <mergeCell ref="H345:I345"/>
    <mergeCell ref="H352:I352"/>
    <mergeCell ref="H359:I359"/>
    <mergeCell ref="H486:I486"/>
    <mergeCell ref="H300:I300"/>
    <mergeCell ref="H305:I305"/>
    <mergeCell ref="H479:I479"/>
    <mergeCell ref="H159:I159"/>
    <mergeCell ref="H275:I275"/>
    <mergeCell ref="H370:I370"/>
    <mergeCell ref="H374:I374"/>
    <mergeCell ref="H386:I386"/>
    <mergeCell ref="H368:I368"/>
  </mergeCells>
  <printOptions/>
  <pageMargins left="0.35433070866141736" right="0.35433070866141736" top="0.3937007874015748" bottom="0.5511811023622047" header="0" footer="0"/>
  <pageSetup orientation="landscape" scale="70" r:id="rId1"/>
</worksheet>
</file>

<file path=xl/worksheets/sheet7.xml><?xml version="1.0" encoding="utf-8"?>
<worksheet xmlns="http://schemas.openxmlformats.org/spreadsheetml/2006/main" xmlns:r="http://schemas.openxmlformats.org/officeDocument/2006/relationships">
  <dimension ref="B1:M211"/>
  <sheetViews>
    <sheetView zoomScalePageLayoutView="0" workbookViewId="0" topLeftCell="A207">
      <selection activeCell="B211" sqref="B211"/>
    </sheetView>
  </sheetViews>
  <sheetFormatPr defaultColWidth="11.421875" defaultRowHeight="12.75"/>
  <cols>
    <col min="1" max="1" width="2.00390625" style="388" customWidth="1"/>
    <col min="2" max="2" width="11.421875" style="388" customWidth="1"/>
    <col min="3" max="3" width="4.7109375" style="388" customWidth="1"/>
    <col min="4" max="7" width="11.421875" style="388" customWidth="1"/>
    <col min="8" max="8" width="12.8515625" style="388" customWidth="1"/>
    <col min="9" max="9" width="11.8515625" style="388" customWidth="1"/>
    <col min="10" max="10" width="13.8515625" style="390" customWidth="1"/>
    <col min="11" max="11" width="5.7109375" style="388" bestFit="1" customWidth="1"/>
    <col min="12" max="28" width="11.421875" style="1172" customWidth="1"/>
    <col min="29" max="16384" width="11.421875" style="388" customWidth="1"/>
  </cols>
  <sheetData>
    <row r="1" spans="9:10" ht="14.25">
      <c r="I1" s="389"/>
      <c r="J1" s="297"/>
    </row>
    <row r="2" spans="2:9" ht="18">
      <c r="B2" s="1257" t="s">
        <v>186</v>
      </c>
      <c r="C2" s="1257"/>
      <c r="D2" s="1257"/>
      <c r="E2" s="1257"/>
      <c r="F2" s="1257"/>
      <c r="G2" s="1257"/>
      <c r="H2" s="1257"/>
      <c r="I2" s="1257"/>
    </row>
    <row r="3" spans="2:9" ht="15">
      <c r="B3" s="1314" t="s">
        <v>1337</v>
      </c>
      <c r="C3" s="1314"/>
      <c r="D3" s="1314"/>
      <c r="E3" s="1314"/>
      <c r="F3" s="1314"/>
      <c r="G3" s="1314"/>
      <c r="H3" s="1314"/>
      <c r="I3" s="1314"/>
    </row>
    <row r="4" spans="2:9" ht="15">
      <c r="B4" s="1259" t="s">
        <v>566</v>
      </c>
      <c r="C4" s="1259"/>
      <c r="D4" s="1259"/>
      <c r="E4" s="1259"/>
      <c r="F4" s="1259"/>
      <c r="G4" s="1259"/>
      <c r="H4" s="1259"/>
      <c r="I4" s="1259"/>
    </row>
    <row r="5" spans="2:9" ht="15">
      <c r="B5" s="182"/>
      <c r="C5" s="182"/>
      <c r="D5" s="182"/>
      <c r="E5" s="182"/>
      <c r="F5" s="182"/>
      <c r="G5" s="182"/>
      <c r="H5" s="182"/>
      <c r="I5" s="182"/>
    </row>
    <row r="6" spans="2:9" ht="17.25" customHeight="1">
      <c r="B6" s="590"/>
      <c r="C6" s="590"/>
      <c r="D6" s="590"/>
      <c r="E6" s="590"/>
      <c r="F6" s="590"/>
      <c r="G6" s="590"/>
      <c r="H6" s="590"/>
      <c r="I6" s="590"/>
    </row>
    <row r="7" spans="2:11" ht="15">
      <c r="B7" s="1300" t="s">
        <v>572</v>
      </c>
      <c r="C7" s="1300"/>
      <c r="D7" s="1300"/>
      <c r="E7" s="1300"/>
      <c r="F7" s="1300"/>
      <c r="G7" s="1300"/>
      <c r="H7" s="1300"/>
      <c r="I7" s="1300"/>
      <c r="K7" s="667" t="s">
        <v>857</v>
      </c>
    </row>
    <row r="8" spans="2:9" ht="15" thickBot="1">
      <c r="B8" s="128"/>
      <c r="C8" s="128"/>
      <c r="D8" s="128"/>
      <c r="E8" s="128"/>
      <c r="F8" s="128"/>
      <c r="G8" s="128"/>
      <c r="H8" s="128"/>
      <c r="I8" s="128"/>
    </row>
    <row r="9" spans="2:10" ht="56.25" customHeight="1" thickBot="1">
      <c r="B9" s="1318" t="s">
        <v>567</v>
      </c>
      <c r="C9" s="1319"/>
      <c r="D9" s="1319"/>
      <c r="E9" s="1319"/>
      <c r="F9" s="1319"/>
      <c r="G9" s="1319"/>
      <c r="H9" s="1319"/>
      <c r="I9" s="1319"/>
      <c r="J9" s="1320"/>
    </row>
    <row r="10" spans="2:10" ht="22.5" customHeight="1">
      <c r="B10" s="742"/>
      <c r="C10" s="743"/>
      <c r="D10" s="743"/>
      <c r="E10" s="743"/>
      <c r="F10" s="743"/>
      <c r="G10" s="743"/>
      <c r="H10" s="743"/>
      <c r="I10" s="743"/>
      <c r="J10" s="744"/>
    </row>
    <row r="11" spans="2:10" ht="15" customHeight="1">
      <c r="B11" s="1288" t="s">
        <v>698</v>
      </c>
      <c r="C11" s="1289"/>
      <c r="D11" s="1289"/>
      <c r="E11" s="1289"/>
      <c r="F11" s="1289"/>
      <c r="G11" s="1289"/>
      <c r="H11" s="1289"/>
      <c r="I11" s="1289"/>
      <c r="J11" s="1290"/>
    </row>
    <row r="12" spans="2:10" ht="217.5" customHeight="1">
      <c r="B12" s="1291" t="s">
        <v>1218</v>
      </c>
      <c r="C12" s="1292"/>
      <c r="D12" s="1292"/>
      <c r="E12" s="1292"/>
      <c r="F12" s="1292"/>
      <c r="G12" s="1292"/>
      <c r="H12" s="1292"/>
      <c r="I12" s="1292"/>
      <c r="J12" s="1293"/>
    </row>
    <row r="13" spans="2:10" ht="20.25" customHeight="1">
      <c r="B13" s="745"/>
      <c r="C13" s="745"/>
      <c r="D13" s="745"/>
      <c r="E13" s="745"/>
      <c r="F13" s="745"/>
      <c r="G13" s="745"/>
      <c r="H13" s="745"/>
      <c r="I13" s="745"/>
      <c r="J13" s="744"/>
    </row>
    <row r="14" spans="2:10" ht="15" customHeight="1">
      <c r="B14" s="1288" t="s">
        <v>699</v>
      </c>
      <c r="C14" s="1289"/>
      <c r="D14" s="1289"/>
      <c r="E14" s="1289"/>
      <c r="F14" s="1289"/>
      <c r="G14" s="1289"/>
      <c r="H14" s="1289"/>
      <c r="I14" s="1289"/>
      <c r="J14" s="1290"/>
    </row>
    <row r="15" spans="2:13" ht="111" customHeight="1">
      <c r="B15" s="1311" t="s">
        <v>1219</v>
      </c>
      <c r="C15" s="1312"/>
      <c r="D15" s="1312"/>
      <c r="E15" s="1312"/>
      <c r="F15" s="1312"/>
      <c r="G15" s="1312"/>
      <c r="H15" s="1312"/>
      <c r="I15" s="1312"/>
      <c r="J15" s="1313"/>
      <c r="M15" s="395"/>
    </row>
    <row r="16" spans="2:10" ht="19.5" customHeight="1">
      <c r="B16" s="745"/>
      <c r="C16" s="745"/>
      <c r="D16" s="745"/>
      <c r="E16" s="745"/>
      <c r="F16" s="745"/>
      <c r="G16" s="745"/>
      <c r="H16" s="745"/>
      <c r="I16" s="745"/>
      <c r="J16" s="744"/>
    </row>
    <row r="17" spans="2:10" ht="15" customHeight="1">
      <c r="B17" s="1288" t="s">
        <v>700</v>
      </c>
      <c r="C17" s="1289"/>
      <c r="D17" s="1289"/>
      <c r="E17" s="1289"/>
      <c r="F17" s="1289"/>
      <c r="G17" s="1289"/>
      <c r="H17" s="1289"/>
      <c r="I17" s="1289"/>
      <c r="J17" s="1290"/>
    </row>
    <row r="18" spans="2:10" ht="41.25" customHeight="1">
      <c r="B18" s="1291" t="s">
        <v>1220</v>
      </c>
      <c r="C18" s="1292"/>
      <c r="D18" s="1292"/>
      <c r="E18" s="1292"/>
      <c r="F18" s="1292"/>
      <c r="G18" s="1292"/>
      <c r="H18" s="1292"/>
      <c r="I18" s="1292"/>
      <c r="J18" s="1293"/>
    </row>
    <row r="19" spans="2:10" ht="20.25" customHeight="1">
      <c r="B19" s="745"/>
      <c r="C19" s="745"/>
      <c r="D19" s="745"/>
      <c r="E19" s="745"/>
      <c r="F19" s="745"/>
      <c r="G19" s="745"/>
      <c r="H19" s="745"/>
      <c r="I19" s="745"/>
      <c r="J19" s="744"/>
    </row>
    <row r="20" spans="2:10" ht="15" customHeight="1">
      <c r="B20" s="1288" t="s">
        <v>701</v>
      </c>
      <c r="C20" s="1289"/>
      <c r="D20" s="1289"/>
      <c r="E20" s="1289"/>
      <c r="F20" s="1289"/>
      <c r="G20" s="1289"/>
      <c r="H20" s="1289"/>
      <c r="I20" s="1289"/>
      <c r="J20" s="1290"/>
    </row>
    <row r="21" spans="2:10" ht="27.75" customHeight="1">
      <c r="B21" s="1321" t="s">
        <v>854</v>
      </c>
      <c r="C21" s="1322"/>
      <c r="D21" s="1322"/>
      <c r="E21" s="1322"/>
      <c r="F21" s="1322"/>
      <c r="G21" s="1322"/>
      <c r="H21" s="1322"/>
      <c r="I21" s="1322"/>
      <c r="J21" s="1323"/>
    </row>
    <row r="22" spans="2:10" ht="19.5" customHeight="1">
      <c r="B22" s="745"/>
      <c r="C22" s="745"/>
      <c r="D22" s="745"/>
      <c r="E22" s="745"/>
      <c r="F22" s="745"/>
      <c r="G22" s="745"/>
      <c r="H22" s="745"/>
      <c r="I22" s="745"/>
      <c r="J22" s="744"/>
    </row>
    <row r="23" spans="2:10" ht="17.25" customHeight="1">
      <c r="B23" s="1288" t="s">
        <v>702</v>
      </c>
      <c r="C23" s="1289"/>
      <c r="D23" s="1289"/>
      <c r="E23" s="1289"/>
      <c r="F23" s="1289"/>
      <c r="G23" s="1289"/>
      <c r="H23" s="1289"/>
      <c r="I23" s="1290"/>
      <c r="J23" s="744"/>
    </row>
    <row r="24" spans="2:10" ht="33" customHeight="1">
      <c r="B24" s="1315" t="s">
        <v>771</v>
      </c>
      <c r="C24" s="1316"/>
      <c r="D24" s="1316"/>
      <c r="E24" s="1316"/>
      <c r="F24" s="1316"/>
      <c r="G24" s="1316"/>
      <c r="H24" s="1316"/>
      <c r="I24" s="1317"/>
      <c r="J24" s="744"/>
    </row>
    <row r="25" spans="2:10" ht="15.75" customHeight="1">
      <c r="B25" s="745"/>
      <c r="C25" s="743"/>
      <c r="D25" s="743"/>
      <c r="E25" s="743"/>
      <c r="F25" s="743"/>
      <c r="G25" s="743"/>
      <c r="H25" s="743"/>
      <c r="I25" s="743"/>
      <c r="J25" s="744"/>
    </row>
    <row r="26" spans="2:10" ht="27" customHeight="1">
      <c r="B26" s="1288" t="s">
        <v>703</v>
      </c>
      <c r="C26" s="1289"/>
      <c r="D26" s="1289"/>
      <c r="E26" s="1289"/>
      <c r="F26" s="1289"/>
      <c r="G26" s="1289"/>
      <c r="H26" s="1289"/>
      <c r="I26" s="1290"/>
      <c r="J26" s="744"/>
    </row>
    <row r="27" spans="2:10" ht="18" customHeight="1">
      <c r="B27" s="1315" t="s">
        <v>704</v>
      </c>
      <c r="C27" s="1316"/>
      <c r="D27" s="1316"/>
      <c r="E27" s="1316"/>
      <c r="F27" s="1316"/>
      <c r="G27" s="1316"/>
      <c r="H27" s="1316"/>
      <c r="I27" s="1317"/>
      <c r="J27" s="744"/>
    </row>
    <row r="28" spans="2:10" ht="34.5" customHeight="1">
      <c r="B28" s="745"/>
      <c r="C28" s="743"/>
      <c r="D28" s="743"/>
      <c r="E28" s="743"/>
      <c r="F28" s="743"/>
      <c r="G28" s="743"/>
      <c r="H28" s="743"/>
      <c r="I28" s="1327"/>
      <c r="J28" s="1327"/>
    </row>
    <row r="29" spans="2:11" ht="20.25" customHeight="1">
      <c r="B29" s="1288" t="s">
        <v>705</v>
      </c>
      <c r="C29" s="1289"/>
      <c r="D29" s="1289"/>
      <c r="E29" s="1289"/>
      <c r="F29" s="1289"/>
      <c r="G29" s="1289"/>
      <c r="H29" s="1289"/>
      <c r="I29" s="1289"/>
      <c r="J29" s="1290"/>
      <c r="K29" s="667" t="s">
        <v>750</v>
      </c>
    </row>
    <row r="30" spans="2:10" ht="25.5" customHeight="1">
      <c r="B30" s="1294" t="s">
        <v>772</v>
      </c>
      <c r="C30" s="1295"/>
      <c r="D30" s="1295"/>
      <c r="E30" s="1295"/>
      <c r="F30" s="1295"/>
      <c r="G30" s="1295"/>
      <c r="H30" s="1295"/>
      <c r="I30" s="1295"/>
      <c r="J30" s="1296"/>
    </row>
    <row r="31" spans="2:10" ht="25.5" customHeight="1">
      <c r="B31" s="1294" t="s">
        <v>634</v>
      </c>
      <c r="C31" s="1295"/>
      <c r="D31" s="1295"/>
      <c r="E31" s="1295"/>
      <c r="F31" s="1295"/>
      <c r="G31" s="1295"/>
      <c r="H31" s="1295"/>
      <c r="I31" s="1295"/>
      <c r="J31" s="1296"/>
    </row>
    <row r="32" spans="2:10" ht="14.25" customHeight="1">
      <c r="B32" s="1294" t="s">
        <v>635</v>
      </c>
      <c r="C32" s="1295"/>
      <c r="D32" s="1295"/>
      <c r="E32" s="1295"/>
      <c r="F32" s="1295"/>
      <c r="G32" s="1295"/>
      <c r="H32" s="1295"/>
      <c r="I32" s="1295"/>
      <c r="J32" s="1296"/>
    </row>
    <row r="33" spans="2:10" ht="30" customHeight="1">
      <c r="B33" s="1294" t="s">
        <v>883</v>
      </c>
      <c r="C33" s="1295"/>
      <c r="D33" s="1295"/>
      <c r="E33" s="1295"/>
      <c r="F33" s="1295"/>
      <c r="G33" s="1295"/>
      <c r="H33" s="1295"/>
      <c r="I33" s="1295"/>
      <c r="J33" s="1296"/>
    </row>
    <row r="34" spans="2:10" ht="27.75" customHeight="1">
      <c r="B34" s="1291" t="s">
        <v>1221</v>
      </c>
      <c r="C34" s="1292"/>
      <c r="D34" s="1292"/>
      <c r="E34" s="1292"/>
      <c r="F34" s="1292"/>
      <c r="G34" s="1292"/>
      <c r="H34" s="1292"/>
      <c r="I34" s="1292"/>
      <c r="J34" s="1293"/>
    </row>
    <row r="35" spans="2:10" ht="18.75" customHeight="1">
      <c r="B35" s="745"/>
      <c r="C35" s="745"/>
      <c r="D35" s="745"/>
      <c r="E35" s="745"/>
      <c r="F35" s="745"/>
      <c r="G35" s="745"/>
      <c r="H35" s="745"/>
      <c r="I35" s="745"/>
      <c r="J35" s="744"/>
    </row>
    <row r="36" spans="2:10" ht="17.25" customHeight="1">
      <c r="B36" s="1288" t="s">
        <v>706</v>
      </c>
      <c r="C36" s="1289"/>
      <c r="D36" s="1289"/>
      <c r="E36" s="1289"/>
      <c r="F36" s="1289"/>
      <c r="G36" s="1289"/>
      <c r="H36" s="1289"/>
      <c r="I36" s="1289"/>
      <c r="J36" s="1290"/>
    </row>
    <row r="37" spans="2:13" ht="30" customHeight="1">
      <c r="B37" s="1297" t="s">
        <v>855</v>
      </c>
      <c r="C37" s="1298"/>
      <c r="D37" s="1298"/>
      <c r="E37" s="1298"/>
      <c r="F37" s="1298"/>
      <c r="G37" s="1298"/>
      <c r="H37" s="1298"/>
      <c r="I37" s="1298"/>
      <c r="J37" s="1299"/>
      <c r="M37" s="1173"/>
    </row>
    <row r="38" spans="2:13" ht="14.25" customHeight="1">
      <c r="B38" s="1297" t="s">
        <v>634</v>
      </c>
      <c r="C38" s="1298"/>
      <c r="D38" s="1298"/>
      <c r="E38" s="1298"/>
      <c r="F38" s="1298"/>
      <c r="G38" s="1298"/>
      <c r="H38" s="1298"/>
      <c r="I38" s="1298"/>
      <c r="J38" s="1299"/>
      <c r="M38" s="1173"/>
    </row>
    <row r="39" spans="2:13" ht="14.25" customHeight="1">
      <c r="B39" s="1297" t="s">
        <v>635</v>
      </c>
      <c r="C39" s="1298"/>
      <c r="D39" s="1298"/>
      <c r="E39" s="1298"/>
      <c r="F39" s="1298"/>
      <c r="G39" s="1298"/>
      <c r="H39" s="1298"/>
      <c r="I39" s="1298"/>
      <c r="J39" s="1299"/>
      <c r="M39" s="1173"/>
    </row>
    <row r="40" spans="2:13" ht="31.5" customHeight="1">
      <c r="B40" s="1297" t="s">
        <v>660</v>
      </c>
      <c r="C40" s="1298"/>
      <c r="D40" s="1298"/>
      <c r="E40" s="1298"/>
      <c r="F40" s="1298"/>
      <c r="G40" s="1298"/>
      <c r="H40" s="1298"/>
      <c r="I40" s="1298"/>
      <c r="J40" s="1299"/>
      <c r="M40" s="1173"/>
    </row>
    <row r="41" spans="2:13" ht="14.25" customHeight="1">
      <c r="B41" s="1297" t="s">
        <v>1222</v>
      </c>
      <c r="C41" s="1298"/>
      <c r="D41" s="1298"/>
      <c r="E41" s="1298"/>
      <c r="F41" s="1298"/>
      <c r="G41" s="1298"/>
      <c r="H41" s="1298"/>
      <c r="I41" s="1298"/>
      <c r="J41" s="1299"/>
      <c r="M41" s="1173"/>
    </row>
    <row r="42" spans="2:13" ht="14.25" customHeight="1">
      <c r="B42" s="1308" t="s">
        <v>856</v>
      </c>
      <c r="C42" s="1309"/>
      <c r="D42" s="1309"/>
      <c r="E42" s="1309"/>
      <c r="F42" s="1309"/>
      <c r="G42" s="1309"/>
      <c r="H42" s="1309"/>
      <c r="I42" s="1309"/>
      <c r="J42" s="1310"/>
      <c r="M42" s="1173"/>
    </row>
    <row r="43" spans="2:9" ht="8.25" customHeight="1">
      <c r="B43" s="128"/>
      <c r="C43" s="128"/>
      <c r="D43" s="128"/>
      <c r="E43" s="128"/>
      <c r="F43" s="128"/>
      <c r="G43" s="128"/>
      <c r="H43" s="128"/>
      <c r="I43" s="128"/>
    </row>
    <row r="44" spans="2:11" ht="15">
      <c r="B44" s="1300" t="s">
        <v>568</v>
      </c>
      <c r="C44" s="1300"/>
      <c r="D44" s="1300"/>
      <c r="E44" s="1300"/>
      <c r="F44" s="1300"/>
      <c r="G44" s="1300"/>
      <c r="H44" s="1300"/>
      <c r="I44" s="1300"/>
      <c r="J44" s="1300"/>
      <c r="K44" s="667"/>
    </row>
    <row r="45" spans="2:9" ht="10.5" customHeight="1" thickBot="1">
      <c r="B45" s="391"/>
      <c r="C45" s="392"/>
      <c r="D45" s="392"/>
      <c r="E45" s="392"/>
      <c r="F45" s="392"/>
      <c r="G45" s="392"/>
      <c r="H45" s="392"/>
      <c r="I45" s="392"/>
    </row>
    <row r="46" spans="2:10" ht="112.5" customHeight="1" thickBot="1">
      <c r="B46" s="1318" t="s">
        <v>1223</v>
      </c>
      <c r="C46" s="1319"/>
      <c r="D46" s="1319"/>
      <c r="E46" s="1319"/>
      <c r="F46" s="1319"/>
      <c r="G46" s="1319"/>
      <c r="H46" s="1319"/>
      <c r="I46" s="1319"/>
      <c r="J46" s="1320"/>
    </row>
    <row r="47" spans="2:10" ht="23.25" customHeight="1">
      <c r="B47" s="747"/>
      <c r="C47" s="744"/>
      <c r="D47" s="744"/>
      <c r="E47" s="744"/>
      <c r="F47" s="744"/>
      <c r="G47" s="744"/>
      <c r="H47" s="744"/>
      <c r="I47" s="744"/>
      <c r="J47" s="744"/>
    </row>
    <row r="48" spans="2:10" ht="18.75" customHeight="1">
      <c r="B48" s="1288" t="s">
        <v>707</v>
      </c>
      <c r="C48" s="1289"/>
      <c r="D48" s="1289"/>
      <c r="E48" s="1289"/>
      <c r="F48" s="1289"/>
      <c r="G48" s="1289"/>
      <c r="H48" s="1289"/>
      <c r="I48" s="1289"/>
      <c r="J48" s="1290"/>
    </row>
    <row r="49" spans="2:10" ht="154.5" customHeight="1">
      <c r="B49" s="1291" t="s">
        <v>1224</v>
      </c>
      <c r="C49" s="1292"/>
      <c r="D49" s="1292"/>
      <c r="E49" s="1292"/>
      <c r="F49" s="1292"/>
      <c r="G49" s="1292"/>
      <c r="H49" s="1292"/>
      <c r="I49" s="1292"/>
      <c r="J49" s="1293"/>
    </row>
    <row r="50" spans="2:10" ht="25.5" customHeight="1">
      <c r="B50" s="745"/>
      <c r="C50" s="745"/>
      <c r="D50" s="745"/>
      <c r="E50" s="745"/>
      <c r="F50" s="745"/>
      <c r="G50" s="745"/>
      <c r="H50" s="745"/>
      <c r="I50" s="745"/>
      <c r="J50" s="744"/>
    </row>
    <row r="51" spans="2:10" ht="15" customHeight="1">
      <c r="B51" s="1288" t="s">
        <v>708</v>
      </c>
      <c r="C51" s="1289"/>
      <c r="D51" s="1289"/>
      <c r="E51" s="1289"/>
      <c r="F51" s="1289"/>
      <c r="G51" s="1289"/>
      <c r="H51" s="1289"/>
      <c r="I51" s="1289"/>
      <c r="J51" s="1290"/>
    </row>
    <row r="52" spans="2:10" ht="75.75" customHeight="1">
      <c r="B52" s="1291" t="s">
        <v>1091</v>
      </c>
      <c r="C52" s="1292"/>
      <c r="D52" s="1292"/>
      <c r="E52" s="1292"/>
      <c r="F52" s="1292"/>
      <c r="G52" s="1292"/>
      <c r="H52" s="1292"/>
      <c r="I52" s="1292"/>
      <c r="J52" s="1293"/>
    </row>
    <row r="53" spans="2:10" ht="48" customHeight="1">
      <c r="B53" s="748"/>
      <c r="C53" s="744"/>
      <c r="D53" s="744"/>
      <c r="E53" s="744"/>
      <c r="F53" s="744"/>
      <c r="G53" s="744"/>
      <c r="H53" s="744"/>
      <c r="I53" s="744"/>
      <c r="J53" s="746"/>
    </row>
    <row r="54" spans="2:11" ht="22.5" customHeight="1">
      <c r="B54" s="1288" t="s">
        <v>709</v>
      </c>
      <c r="C54" s="1289"/>
      <c r="D54" s="1289"/>
      <c r="E54" s="1289"/>
      <c r="F54" s="1289"/>
      <c r="G54" s="1289"/>
      <c r="H54" s="1289"/>
      <c r="I54" s="1289"/>
      <c r="J54" s="1290"/>
      <c r="K54" s="667" t="s">
        <v>751</v>
      </c>
    </row>
    <row r="55" spans="2:10" ht="128.25" customHeight="1">
      <c r="B55" s="1291" t="s">
        <v>1062</v>
      </c>
      <c r="C55" s="1292"/>
      <c r="D55" s="1292"/>
      <c r="E55" s="1292"/>
      <c r="F55" s="1292"/>
      <c r="G55" s="1292"/>
      <c r="H55" s="1292"/>
      <c r="I55" s="1292"/>
      <c r="J55" s="1293"/>
    </row>
    <row r="56" spans="2:10" ht="19.5" customHeight="1">
      <c r="B56" s="745"/>
      <c r="C56" s="745"/>
      <c r="D56" s="745"/>
      <c r="E56" s="745"/>
      <c r="F56" s="745"/>
      <c r="G56" s="745"/>
      <c r="H56" s="745"/>
      <c r="I56" s="745"/>
      <c r="J56" s="744"/>
    </row>
    <row r="57" spans="2:10" ht="15" customHeight="1">
      <c r="B57" s="1288" t="s">
        <v>710</v>
      </c>
      <c r="C57" s="1289"/>
      <c r="D57" s="1289"/>
      <c r="E57" s="1289"/>
      <c r="F57" s="1289"/>
      <c r="G57" s="1289"/>
      <c r="H57" s="1289"/>
      <c r="I57" s="1289"/>
      <c r="J57" s="1290"/>
    </row>
    <row r="58" spans="2:10" ht="123" customHeight="1">
      <c r="B58" s="1291" t="s">
        <v>1225</v>
      </c>
      <c r="C58" s="1292"/>
      <c r="D58" s="1292"/>
      <c r="E58" s="1292"/>
      <c r="F58" s="1292"/>
      <c r="G58" s="1292"/>
      <c r="H58" s="1292"/>
      <c r="I58" s="1292"/>
      <c r="J58" s="1293"/>
    </row>
    <row r="59" spans="2:10" ht="30.75" customHeight="1">
      <c r="B59" s="748"/>
      <c r="C59" s="744"/>
      <c r="D59" s="744"/>
      <c r="E59" s="744"/>
      <c r="F59" s="744"/>
      <c r="G59" s="744"/>
      <c r="H59" s="744"/>
      <c r="I59" s="746"/>
      <c r="J59" s="746"/>
    </row>
    <row r="60" spans="2:10" ht="15" customHeight="1">
      <c r="B60" s="1288" t="s">
        <v>711</v>
      </c>
      <c r="C60" s="1289"/>
      <c r="D60" s="1289"/>
      <c r="E60" s="1289"/>
      <c r="F60" s="1289"/>
      <c r="G60" s="1289"/>
      <c r="H60" s="1289"/>
      <c r="I60" s="1289"/>
      <c r="J60" s="1290"/>
    </row>
    <row r="61" spans="2:10" ht="61.5" customHeight="1">
      <c r="B61" s="1291" t="s">
        <v>773</v>
      </c>
      <c r="C61" s="1292"/>
      <c r="D61" s="1292"/>
      <c r="E61" s="1292"/>
      <c r="F61" s="1292"/>
      <c r="G61" s="1292"/>
      <c r="H61" s="1292"/>
      <c r="I61" s="1292"/>
      <c r="J61" s="1293"/>
    </row>
    <row r="62" spans="2:10" ht="33.75" customHeight="1">
      <c r="B62" s="745"/>
      <c r="C62" s="745"/>
      <c r="D62" s="745"/>
      <c r="E62" s="745"/>
      <c r="F62" s="745"/>
      <c r="G62" s="745"/>
      <c r="H62" s="745"/>
      <c r="I62" s="745"/>
      <c r="J62" s="744"/>
    </row>
    <row r="63" spans="2:11" ht="21.75" customHeight="1">
      <c r="B63" s="1288" t="s">
        <v>712</v>
      </c>
      <c r="C63" s="1289"/>
      <c r="D63" s="1289"/>
      <c r="E63" s="1289"/>
      <c r="F63" s="1289"/>
      <c r="G63" s="1289"/>
      <c r="H63" s="1289"/>
      <c r="I63" s="1289"/>
      <c r="J63" s="1290"/>
      <c r="K63" s="667"/>
    </row>
    <row r="64" spans="2:10" ht="90.75" customHeight="1">
      <c r="B64" s="1291" t="s">
        <v>1226</v>
      </c>
      <c r="C64" s="1292"/>
      <c r="D64" s="1292"/>
      <c r="E64" s="1292"/>
      <c r="F64" s="1292"/>
      <c r="G64" s="1292"/>
      <c r="H64" s="1292"/>
      <c r="I64" s="1292"/>
      <c r="J64" s="1293"/>
    </row>
    <row r="65" spans="2:9" ht="23.25" customHeight="1">
      <c r="B65" s="128"/>
      <c r="C65" s="128"/>
      <c r="D65" s="128"/>
      <c r="E65" s="128"/>
      <c r="F65" s="128"/>
      <c r="G65" s="128"/>
      <c r="H65" s="128"/>
      <c r="I65" s="128"/>
    </row>
    <row r="66" spans="2:10" ht="29.25" customHeight="1">
      <c r="B66" s="1300" t="s">
        <v>569</v>
      </c>
      <c r="C66" s="1300"/>
      <c r="D66" s="1300"/>
      <c r="E66" s="1300"/>
      <c r="F66" s="1300"/>
      <c r="G66" s="1300"/>
      <c r="H66" s="1300"/>
      <c r="I66" s="1300"/>
      <c r="J66" s="297"/>
    </row>
    <row r="67" spans="2:9" ht="3" customHeight="1">
      <c r="B67" s="393"/>
      <c r="C67" s="393"/>
      <c r="D67" s="393"/>
      <c r="E67" s="393"/>
      <c r="F67" s="393"/>
      <c r="G67" s="393"/>
      <c r="H67" s="393"/>
      <c r="I67" s="393"/>
    </row>
    <row r="68" spans="2:10" ht="31.5" customHeight="1">
      <c r="B68" s="1302" t="s">
        <v>715</v>
      </c>
      <c r="C68" s="1303"/>
      <c r="D68" s="1303"/>
      <c r="E68" s="1303"/>
      <c r="F68" s="1303"/>
      <c r="G68" s="1303"/>
      <c r="H68" s="1303"/>
      <c r="I68" s="1303"/>
      <c r="J68" s="1304"/>
    </row>
    <row r="69" spans="2:10" ht="130.5" customHeight="1">
      <c r="B69" s="1311" t="s">
        <v>869</v>
      </c>
      <c r="C69" s="1312"/>
      <c r="D69" s="1312"/>
      <c r="E69" s="1312"/>
      <c r="F69" s="1312"/>
      <c r="G69" s="1312"/>
      <c r="H69" s="1312"/>
      <c r="I69" s="1312"/>
      <c r="J69" s="1313"/>
    </row>
    <row r="70" spans="2:9" ht="26.25" customHeight="1">
      <c r="B70" s="666"/>
      <c r="C70" s="666"/>
      <c r="D70" s="666"/>
      <c r="E70" s="666"/>
      <c r="F70" s="666"/>
      <c r="G70" s="666"/>
      <c r="H70" s="666"/>
      <c r="I70" s="666"/>
    </row>
    <row r="71" spans="2:11" ht="20.25" customHeight="1">
      <c r="B71" s="1301" t="s">
        <v>909</v>
      </c>
      <c r="C71" s="1301"/>
      <c r="D71" s="1301"/>
      <c r="E71" s="1301"/>
      <c r="F71" s="1301"/>
      <c r="G71" s="1301"/>
      <c r="H71" s="1301"/>
      <c r="I71" s="1301"/>
      <c r="K71" s="667" t="s">
        <v>1379</v>
      </c>
    </row>
    <row r="72" spans="2:10" ht="23.25" customHeight="1">
      <c r="B72" s="1305" t="s">
        <v>1069</v>
      </c>
      <c r="C72" s="1306"/>
      <c r="D72" s="1307"/>
      <c r="E72" s="1305" t="s">
        <v>633</v>
      </c>
      <c r="F72" s="1306"/>
      <c r="G72" s="1306"/>
      <c r="H72" s="1307"/>
      <c r="I72" s="737" t="s">
        <v>1070</v>
      </c>
      <c r="J72" s="738" t="s">
        <v>1071</v>
      </c>
    </row>
    <row r="73" spans="2:10" ht="37.5" customHeight="1">
      <c r="B73" s="1336" t="s">
        <v>908</v>
      </c>
      <c r="C73" s="1337"/>
      <c r="D73" s="1338"/>
      <c r="E73" s="1324" t="s">
        <v>1227</v>
      </c>
      <c r="F73" s="1324"/>
      <c r="G73" s="1324"/>
      <c r="H73" s="1324"/>
      <c r="I73" s="735" t="s">
        <v>885</v>
      </c>
      <c r="J73" s="736" t="s">
        <v>1235</v>
      </c>
    </row>
    <row r="74" spans="2:10" ht="60" customHeight="1">
      <c r="B74" s="1339"/>
      <c r="C74" s="1340"/>
      <c r="D74" s="1341"/>
      <c r="E74" s="1324" t="s">
        <v>886</v>
      </c>
      <c r="F74" s="1324"/>
      <c r="G74" s="1324"/>
      <c r="H74" s="1324"/>
      <c r="I74" s="735" t="s">
        <v>885</v>
      </c>
      <c r="J74" s="736" t="s">
        <v>1235</v>
      </c>
    </row>
    <row r="75" spans="2:10" ht="40.5" customHeight="1">
      <c r="B75" s="1339"/>
      <c r="C75" s="1340"/>
      <c r="D75" s="1341"/>
      <c r="E75" s="1324" t="s">
        <v>887</v>
      </c>
      <c r="F75" s="1324"/>
      <c r="G75" s="1324"/>
      <c r="H75" s="1324"/>
      <c r="I75" s="735" t="s">
        <v>885</v>
      </c>
      <c r="J75" s="736" t="s">
        <v>1235</v>
      </c>
    </row>
    <row r="76" spans="2:10" ht="33.75" customHeight="1">
      <c r="B76" s="1342"/>
      <c r="C76" s="1343"/>
      <c r="D76" s="1344"/>
      <c r="E76" s="1324" t="s">
        <v>888</v>
      </c>
      <c r="F76" s="1324"/>
      <c r="G76" s="1324"/>
      <c r="H76" s="1324"/>
      <c r="I76" s="735" t="s">
        <v>885</v>
      </c>
      <c r="J76" s="736" t="s">
        <v>1235</v>
      </c>
    </row>
    <row r="77" spans="2:10" ht="30" customHeight="1">
      <c r="B77" s="1325" t="s">
        <v>1063</v>
      </c>
      <c r="C77" s="1326"/>
      <c r="D77" s="1326"/>
      <c r="E77" s="1324" t="s">
        <v>889</v>
      </c>
      <c r="F77" s="1324"/>
      <c r="G77" s="1324"/>
      <c r="H77" s="1324"/>
      <c r="I77" s="735" t="s">
        <v>890</v>
      </c>
      <c r="J77" s="736" t="s">
        <v>1235</v>
      </c>
    </row>
    <row r="78" spans="2:10" ht="39" customHeight="1">
      <c r="B78" s="1325" t="s">
        <v>891</v>
      </c>
      <c r="C78" s="1326"/>
      <c r="D78" s="1326"/>
      <c r="E78" s="1324" t="s">
        <v>892</v>
      </c>
      <c r="F78" s="1324"/>
      <c r="G78" s="1324"/>
      <c r="H78" s="1324"/>
      <c r="I78" s="735" t="s">
        <v>893</v>
      </c>
      <c r="J78" s="736" t="s">
        <v>1235</v>
      </c>
    </row>
    <row r="79" spans="2:10" ht="31.5" customHeight="1">
      <c r="B79" s="1325" t="s">
        <v>1064</v>
      </c>
      <c r="C79" s="1326"/>
      <c r="D79" s="1326"/>
      <c r="E79" s="1324" t="s">
        <v>1066</v>
      </c>
      <c r="F79" s="1324"/>
      <c r="G79" s="1324"/>
      <c r="H79" s="1324"/>
      <c r="I79" s="735">
        <v>5500</v>
      </c>
      <c r="J79" s="736" t="s">
        <v>1235</v>
      </c>
    </row>
    <row r="80" spans="2:10" ht="37.5" customHeight="1">
      <c r="B80" s="1325" t="s">
        <v>1340</v>
      </c>
      <c r="C80" s="1326"/>
      <c r="D80" s="1326"/>
      <c r="E80" s="1324" t="s">
        <v>1228</v>
      </c>
      <c r="F80" s="1324"/>
      <c r="G80" s="1324"/>
      <c r="H80" s="1324"/>
      <c r="I80" s="735" t="s">
        <v>1229</v>
      </c>
      <c r="J80" s="736" t="s">
        <v>1235</v>
      </c>
    </row>
    <row r="81" spans="2:10" ht="38.25" customHeight="1">
      <c r="B81" s="1325" t="s">
        <v>895</v>
      </c>
      <c r="C81" s="1326"/>
      <c r="D81" s="1326"/>
      <c r="E81" s="1324" t="s">
        <v>896</v>
      </c>
      <c r="F81" s="1324"/>
      <c r="G81" s="1324"/>
      <c r="H81" s="1324"/>
      <c r="I81" s="735" t="s">
        <v>897</v>
      </c>
      <c r="J81" s="736" t="s">
        <v>1235</v>
      </c>
    </row>
    <row r="82" spans="2:10" ht="39.75" customHeight="1">
      <c r="B82" s="1325" t="s">
        <v>1065</v>
      </c>
      <c r="C82" s="1326"/>
      <c r="D82" s="1326"/>
      <c r="E82" s="1324" t="s">
        <v>1068</v>
      </c>
      <c r="F82" s="1324"/>
      <c r="G82" s="1324"/>
      <c r="H82" s="1324"/>
      <c r="I82" s="735" t="s">
        <v>1230</v>
      </c>
      <c r="J82" s="736" t="s">
        <v>1235</v>
      </c>
    </row>
    <row r="83" spans="2:10" ht="39" customHeight="1">
      <c r="B83" s="1325" t="s">
        <v>1341</v>
      </c>
      <c r="C83" s="1326"/>
      <c r="D83" s="1326"/>
      <c r="E83" s="1324" t="s">
        <v>1231</v>
      </c>
      <c r="F83" s="1324"/>
      <c r="G83" s="1324"/>
      <c r="H83" s="1324"/>
      <c r="I83" s="735" t="s">
        <v>1232</v>
      </c>
      <c r="J83" s="736" t="s">
        <v>1235</v>
      </c>
    </row>
    <row r="84" spans="2:10" ht="31.5" customHeight="1">
      <c r="B84" s="1325" t="s">
        <v>1342</v>
      </c>
      <c r="C84" s="1326"/>
      <c r="D84" s="1326"/>
      <c r="E84" s="1324" t="s">
        <v>1233</v>
      </c>
      <c r="F84" s="1324"/>
      <c r="G84" s="1324"/>
      <c r="H84" s="1324"/>
      <c r="I84" s="735" t="s">
        <v>905</v>
      </c>
      <c r="J84" s="736" t="s">
        <v>1235</v>
      </c>
    </row>
    <row r="85" spans="2:10" ht="53.25" customHeight="1">
      <c r="B85" s="1325" t="s">
        <v>898</v>
      </c>
      <c r="C85" s="1326"/>
      <c r="D85" s="1326"/>
      <c r="E85" s="1324" t="s">
        <v>899</v>
      </c>
      <c r="F85" s="1324"/>
      <c r="G85" s="1324"/>
      <c r="H85" s="1324"/>
      <c r="I85" s="735">
        <v>6</v>
      </c>
      <c r="J85" s="736" t="s">
        <v>1235</v>
      </c>
    </row>
    <row r="86" spans="2:10" ht="31.5" customHeight="1">
      <c r="B86" s="1325" t="s">
        <v>374</v>
      </c>
      <c r="C86" s="1326"/>
      <c r="D86" s="1326"/>
      <c r="E86" s="1324" t="s">
        <v>1234</v>
      </c>
      <c r="F86" s="1324"/>
      <c r="G86" s="1324"/>
      <c r="H86" s="1324"/>
      <c r="I86" s="735" t="s">
        <v>900</v>
      </c>
      <c r="J86" s="736" t="s">
        <v>1235</v>
      </c>
    </row>
    <row r="87" spans="2:10" ht="31.5" customHeight="1">
      <c r="B87" s="1325" t="s">
        <v>901</v>
      </c>
      <c r="C87" s="1326"/>
      <c r="D87" s="1326"/>
      <c r="E87" s="1324" t="s">
        <v>902</v>
      </c>
      <c r="F87" s="1324"/>
      <c r="G87" s="1324"/>
      <c r="H87" s="1324"/>
      <c r="I87" s="735">
        <v>4</v>
      </c>
      <c r="J87" s="736" t="s">
        <v>1235</v>
      </c>
    </row>
    <row r="88" spans="2:10" ht="31.5" customHeight="1">
      <c r="B88" s="1325" t="s">
        <v>903</v>
      </c>
      <c r="C88" s="1326"/>
      <c r="D88" s="1326"/>
      <c r="E88" s="1324" t="s">
        <v>904</v>
      </c>
      <c r="F88" s="1324"/>
      <c r="G88" s="1324"/>
      <c r="H88" s="1324"/>
      <c r="I88" s="735">
        <v>1</v>
      </c>
      <c r="J88" s="736" t="s">
        <v>1235</v>
      </c>
    </row>
    <row r="89" spans="2:10" ht="16.5" customHeight="1">
      <c r="B89" s="833"/>
      <c r="C89" s="833"/>
      <c r="D89" s="833"/>
      <c r="E89" s="833"/>
      <c r="F89" s="833"/>
      <c r="G89" s="833"/>
      <c r="H89" s="833"/>
      <c r="I89" s="833"/>
      <c r="J89" s="834"/>
    </row>
    <row r="90" spans="2:10" ht="57" customHeight="1">
      <c r="B90" s="1325" t="s">
        <v>1343</v>
      </c>
      <c r="C90" s="1326"/>
      <c r="D90" s="1326"/>
      <c r="E90" s="1324" t="s">
        <v>1236</v>
      </c>
      <c r="F90" s="1324"/>
      <c r="G90" s="1324"/>
      <c r="H90" s="1324"/>
      <c r="I90" s="735" t="s">
        <v>906</v>
      </c>
      <c r="J90" s="736" t="s">
        <v>1244</v>
      </c>
    </row>
    <row r="91" spans="2:10" ht="57" customHeight="1">
      <c r="B91" s="1325" t="s">
        <v>1344</v>
      </c>
      <c r="C91" s="1326"/>
      <c r="D91" s="1326"/>
      <c r="E91" s="1324" t="s">
        <v>1237</v>
      </c>
      <c r="F91" s="1324"/>
      <c r="G91" s="1324"/>
      <c r="H91" s="1324"/>
      <c r="I91" s="735" t="s">
        <v>905</v>
      </c>
      <c r="J91" s="736" t="s">
        <v>1244</v>
      </c>
    </row>
    <row r="92" spans="2:11" ht="48" customHeight="1">
      <c r="B92" s="1325" t="s">
        <v>1345</v>
      </c>
      <c r="C92" s="1326"/>
      <c r="D92" s="1326"/>
      <c r="E92" s="1324" t="s">
        <v>1238</v>
      </c>
      <c r="F92" s="1324"/>
      <c r="G92" s="1324"/>
      <c r="H92" s="1324"/>
      <c r="I92" s="735" t="s">
        <v>905</v>
      </c>
      <c r="J92" s="736" t="s">
        <v>1244</v>
      </c>
      <c r="K92" s="667" t="s">
        <v>1380</v>
      </c>
    </row>
    <row r="93" spans="2:10" ht="32.25" customHeight="1">
      <c r="B93" s="1325" t="s">
        <v>1346</v>
      </c>
      <c r="C93" s="1326"/>
      <c r="D93" s="1326"/>
      <c r="E93" s="1324" t="s">
        <v>1239</v>
      </c>
      <c r="F93" s="1324"/>
      <c r="G93" s="1324"/>
      <c r="H93" s="1324"/>
      <c r="I93" s="735" t="s">
        <v>894</v>
      </c>
      <c r="J93" s="736" t="s">
        <v>1244</v>
      </c>
    </row>
    <row r="94" spans="2:10" ht="32.25" customHeight="1">
      <c r="B94" s="1325" t="s">
        <v>1347</v>
      </c>
      <c r="C94" s="1326"/>
      <c r="D94" s="1326"/>
      <c r="E94" s="1324" t="s">
        <v>1240</v>
      </c>
      <c r="F94" s="1324"/>
      <c r="G94" s="1324"/>
      <c r="H94" s="1324"/>
      <c r="I94" s="735" t="s">
        <v>894</v>
      </c>
      <c r="J94" s="736" t="s">
        <v>1244</v>
      </c>
    </row>
    <row r="95" spans="2:10" ht="36.75" customHeight="1">
      <c r="B95" s="1325" t="s">
        <v>1348</v>
      </c>
      <c r="C95" s="1326"/>
      <c r="D95" s="1326"/>
      <c r="E95" s="1324" t="s">
        <v>1241</v>
      </c>
      <c r="F95" s="1324"/>
      <c r="G95" s="1324"/>
      <c r="H95" s="1324"/>
      <c r="I95" s="735" t="s">
        <v>894</v>
      </c>
      <c r="J95" s="736" t="s">
        <v>1244</v>
      </c>
    </row>
    <row r="96" spans="2:10" ht="47.25" customHeight="1">
      <c r="B96" s="1325" t="s">
        <v>1349</v>
      </c>
      <c r="C96" s="1326"/>
      <c r="D96" s="1326"/>
      <c r="E96" s="1324" t="s">
        <v>1242</v>
      </c>
      <c r="F96" s="1324"/>
      <c r="G96" s="1324"/>
      <c r="H96" s="1324"/>
      <c r="I96" s="735" t="s">
        <v>906</v>
      </c>
      <c r="J96" s="736" t="s">
        <v>1244</v>
      </c>
    </row>
    <row r="97" spans="2:10" ht="60.75" customHeight="1">
      <c r="B97" s="1325" t="s">
        <v>1350</v>
      </c>
      <c r="C97" s="1326"/>
      <c r="D97" s="1326"/>
      <c r="E97" s="1324" t="s">
        <v>1243</v>
      </c>
      <c r="F97" s="1324"/>
      <c r="G97" s="1324"/>
      <c r="H97" s="1324"/>
      <c r="I97" s="735" t="s">
        <v>1067</v>
      </c>
      <c r="J97" s="736" t="s">
        <v>1244</v>
      </c>
    </row>
    <row r="98" spans="2:10" ht="16.5" customHeight="1">
      <c r="B98" s="833"/>
      <c r="C98" s="833"/>
      <c r="D98" s="833"/>
      <c r="E98" s="833"/>
      <c r="F98" s="833"/>
      <c r="G98" s="833"/>
      <c r="H98" s="833"/>
      <c r="I98" s="833"/>
      <c r="J98" s="834"/>
    </row>
    <row r="99" spans="2:9" ht="16.5" customHeight="1">
      <c r="B99" s="666"/>
      <c r="C99" s="666"/>
      <c r="D99" s="666"/>
      <c r="E99" s="666"/>
      <c r="F99" s="666"/>
      <c r="G99" s="666"/>
      <c r="H99" s="666"/>
      <c r="I99" s="666"/>
    </row>
    <row r="100" spans="2:10" ht="16.5" customHeight="1">
      <c r="B100" s="1301" t="s">
        <v>910</v>
      </c>
      <c r="C100" s="1301"/>
      <c r="D100" s="1301"/>
      <c r="E100" s="1301"/>
      <c r="F100" s="1301"/>
      <c r="G100" s="1301"/>
      <c r="H100" s="1301"/>
      <c r="I100" s="1301"/>
      <c r="J100" s="741"/>
    </row>
    <row r="101" spans="2:10" ht="16.5" customHeight="1">
      <c r="B101" s="1305" t="s">
        <v>1069</v>
      </c>
      <c r="C101" s="1306"/>
      <c r="D101" s="1307"/>
      <c r="E101" s="1305" t="s">
        <v>633</v>
      </c>
      <c r="F101" s="1306"/>
      <c r="G101" s="1306"/>
      <c r="H101" s="1307"/>
      <c r="I101" s="737" t="s">
        <v>1070</v>
      </c>
      <c r="J101" s="738" t="s">
        <v>1071</v>
      </c>
    </row>
    <row r="102" spans="2:10" ht="47.25" customHeight="1">
      <c r="B102" s="1325" t="s">
        <v>911</v>
      </c>
      <c r="C102" s="1326"/>
      <c r="D102" s="1326"/>
      <c r="E102" s="1324" t="s">
        <v>912</v>
      </c>
      <c r="F102" s="1324"/>
      <c r="G102" s="1324"/>
      <c r="H102" s="1324"/>
      <c r="I102" s="735" t="s">
        <v>913</v>
      </c>
      <c r="J102" s="736" t="s">
        <v>1265</v>
      </c>
    </row>
    <row r="103" spans="2:10" ht="28.5" customHeight="1">
      <c r="B103" s="1325" t="s">
        <v>914</v>
      </c>
      <c r="C103" s="1326"/>
      <c r="D103" s="1326"/>
      <c r="E103" s="1324" t="s">
        <v>915</v>
      </c>
      <c r="F103" s="1324"/>
      <c r="G103" s="1324"/>
      <c r="H103" s="1324"/>
      <c r="I103" s="735" t="s">
        <v>916</v>
      </c>
      <c r="J103" s="736" t="s">
        <v>1266</v>
      </c>
    </row>
    <row r="104" spans="2:10" ht="33.75" customHeight="1">
      <c r="B104" s="1325" t="s">
        <v>1245</v>
      </c>
      <c r="C104" s="1326"/>
      <c r="D104" s="1326"/>
      <c r="E104" s="1324" t="s">
        <v>1246</v>
      </c>
      <c r="F104" s="1324"/>
      <c r="G104" s="1324"/>
      <c r="H104" s="1324"/>
      <c r="I104" s="735">
        <v>1</v>
      </c>
      <c r="J104" s="736" t="s">
        <v>1266</v>
      </c>
    </row>
    <row r="105" spans="2:10" ht="28.5" customHeight="1">
      <c r="B105" s="1325" t="s">
        <v>917</v>
      </c>
      <c r="C105" s="1326"/>
      <c r="D105" s="1326"/>
      <c r="E105" s="1324" t="s">
        <v>918</v>
      </c>
      <c r="F105" s="1324"/>
      <c r="G105" s="1324"/>
      <c r="H105" s="1324"/>
      <c r="I105" s="735" t="s">
        <v>916</v>
      </c>
      <c r="J105" s="736" t="s">
        <v>1266</v>
      </c>
    </row>
    <row r="106" spans="2:10" ht="41.25" customHeight="1">
      <c r="B106" s="1325" t="s">
        <v>1247</v>
      </c>
      <c r="C106" s="1326"/>
      <c r="D106" s="1326"/>
      <c r="E106" s="1324" t="s">
        <v>1248</v>
      </c>
      <c r="F106" s="1324"/>
      <c r="G106" s="1324"/>
      <c r="H106" s="1324"/>
      <c r="I106" s="735" t="s">
        <v>929</v>
      </c>
      <c r="J106" s="736" t="s">
        <v>1266</v>
      </c>
    </row>
    <row r="107" spans="2:10" ht="28.5" customHeight="1">
      <c r="B107" s="1325" t="s">
        <v>1249</v>
      </c>
      <c r="C107" s="1326"/>
      <c r="D107" s="1326"/>
      <c r="E107" s="1324" t="s">
        <v>1250</v>
      </c>
      <c r="F107" s="1324"/>
      <c r="G107" s="1324"/>
      <c r="H107" s="1324"/>
      <c r="I107" s="735" t="s">
        <v>907</v>
      </c>
      <c r="J107" s="736" t="s">
        <v>1266</v>
      </c>
    </row>
    <row r="108" spans="2:10" ht="28.5" customHeight="1">
      <c r="B108" s="1325" t="s">
        <v>1251</v>
      </c>
      <c r="C108" s="1326"/>
      <c r="D108" s="1326"/>
      <c r="E108" s="1324" t="s">
        <v>1252</v>
      </c>
      <c r="F108" s="1324"/>
      <c r="G108" s="1324"/>
      <c r="H108" s="1324"/>
      <c r="I108" s="735" t="s">
        <v>906</v>
      </c>
      <c r="J108" s="736" t="s">
        <v>1266</v>
      </c>
    </row>
    <row r="109" spans="2:10" ht="28.5" customHeight="1">
      <c r="B109" s="1325" t="s">
        <v>1253</v>
      </c>
      <c r="C109" s="1326"/>
      <c r="D109" s="1326"/>
      <c r="E109" s="1324" t="s">
        <v>1254</v>
      </c>
      <c r="F109" s="1324"/>
      <c r="G109" s="1324"/>
      <c r="H109" s="1324"/>
      <c r="I109" s="735" t="s">
        <v>1255</v>
      </c>
      <c r="J109" s="736" t="s">
        <v>1266</v>
      </c>
    </row>
    <row r="110" spans="2:10" ht="28.5" customHeight="1">
      <c r="B110" s="1325" t="s">
        <v>921</v>
      </c>
      <c r="C110" s="1326"/>
      <c r="D110" s="1326"/>
      <c r="E110" s="1324" t="s">
        <v>922</v>
      </c>
      <c r="F110" s="1324"/>
      <c r="G110" s="1324"/>
      <c r="H110" s="1324"/>
      <c r="I110" s="735" t="s">
        <v>923</v>
      </c>
      <c r="J110" s="736" t="s">
        <v>1265</v>
      </c>
    </row>
    <row r="111" spans="2:10" ht="28.5" customHeight="1">
      <c r="B111" s="1325" t="s">
        <v>919</v>
      </c>
      <c r="C111" s="1326"/>
      <c r="D111" s="1326"/>
      <c r="E111" s="1324" t="s">
        <v>920</v>
      </c>
      <c r="F111" s="1324"/>
      <c r="G111" s="1324"/>
      <c r="H111" s="1324"/>
      <c r="I111" s="735" t="s">
        <v>1072</v>
      </c>
      <c r="J111" s="736" t="s">
        <v>1265</v>
      </c>
    </row>
    <row r="112" spans="2:10" ht="28.5" customHeight="1">
      <c r="B112" s="1345" t="s">
        <v>924</v>
      </c>
      <c r="C112" s="1346"/>
      <c r="D112" s="1347"/>
      <c r="E112" s="1324" t="s">
        <v>925</v>
      </c>
      <c r="F112" s="1324"/>
      <c r="G112" s="1324"/>
      <c r="H112" s="1324"/>
      <c r="I112" s="735" t="s">
        <v>934</v>
      </c>
      <c r="J112" s="736" t="s">
        <v>1074</v>
      </c>
    </row>
    <row r="113" spans="2:10" ht="28.5" customHeight="1">
      <c r="B113" s="1348"/>
      <c r="C113" s="1349"/>
      <c r="D113" s="1350"/>
      <c r="E113" s="1324" t="s">
        <v>1256</v>
      </c>
      <c r="F113" s="1324"/>
      <c r="G113" s="1324"/>
      <c r="H113" s="1324"/>
      <c r="I113" s="735" t="s">
        <v>1257</v>
      </c>
      <c r="J113" s="736" t="s">
        <v>1074</v>
      </c>
    </row>
    <row r="114" spans="2:10" ht="28.5" customHeight="1">
      <c r="B114" s="1345" t="s">
        <v>927</v>
      </c>
      <c r="C114" s="1346"/>
      <c r="D114" s="1347"/>
      <c r="E114" s="1324" t="s">
        <v>925</v>
      </c>
      <c r="F114" s="1324"/>
      <c r="G114" s="1324"/>
      <c r="H114" s="1324"/>
      <c r="I114" s="735" t="s">
        <v>934</v>
      </c>
      <c r="J114" s="736" t="s">
        <v>1075</v>
      </c>
    </row>
    <row r="115" spans="2:10" ht="28.5" customHeight="1">
      <c r="B115" s="1348"/>
      <c r="C115" s="1349"/>
      <c r="D115" s="1350"/>
      <c r="E115" s="1324" t="s">
        <v>1258</v>
      </c>
      <c r="F115" s="1324"/>
      <c r="G115" s="1324"/>
      <c r="H115" s="1324"/>
      <c r="I115" s="735" t="s">
        <v>1259</v>
      </c>
      <c r="J115" s="736" t="s">
        <v>1075</v>
      </c>
    </row>
    <row r="116" spans="2:10" ht="28.5" customHeight="1">
      <c r="B116" s="1345" t="s">
        <v>928</v>
      </c>
      <c r="C116" s="1346"/>
      <c r="D116" s="1347"/>
      <c r="E116" s="1324" t="s">
        <v>1260</v>
      </c>
      <c r="F116" s="1324"/>
      <c r="G116" s="1324"/>
      <c r="H116" s="1324"/>
      <c r="I116" s="735" t="s">
        <v>926</v>
      </c>
      <c r="J116" s="736" t="s">
        <v>1076</v>
      </c>
    </row>
    <row r="117" spans="2:10" ht="28.5" customHeight="1">
      <c r="B117" s="1348"/>
      <c r="C117" s="1349"/>
      <c r="D117" s="1350"/>
      <c r="E117" s="1324" t="s">
        <v>1261</v>
      </c>
      <c r="F117" s="1324"/>
      <c r="G117" s="1324"/>
      <c r="H117" s="1324"/>
      <c r="I117" s="735" t="s">
        <v>1262</v>
      </c>
      <c r="J117" s="736" t="s">
        <v>1076</v>
      </c>
    </row>
    <row r="118" spans="2:11" ht="28.5" customHeight="1">
      <c r="B118" s="1325" t="s">
        <v>930</v>
      </c>
      <c r="C118" s="1326"/>
      <c r="D118" s="1326"/>
      <c r="E118" s="1324" t="s">
        <v>1263</v>
      </c>
      <c r="F118" s="1324"/>
      <c r="G118" s="1324"/>
      <c r="H118" s="1324"/>
      <c r="I118" s="735">
        <v>250</v>
      </c>
      <c r="J118" s="736" t="s">
        <v>1077</v>
      </c>
      <c r="K118" s="667" t="s">
        <v>1381</v>
      </c>
    </row>
    <row r="119" spans="2:10" ht="28.5" customHeight="1">
      <c r="B119" s="1325" t="s">
        <v>931</v>
      </c>
      <c r="C119" s="1326"/>
      <c r="D119" s="1326"/>
      <c r="E119" s="1324" t="s">
        <v>1264</v>
      </c>
      <c r="F119" s="1324"/>
      <c r="G119" s="1324"/>
      <c r="H119" s="1324"/>
      <c r="I119" s="735" t="s">
        <v>1073</v>
      </c>
      <c r="J119" s="736" t="s">
        <v>1078</v>
      </c>
    </row>
    <row r="120" spans="2:10" ht="30.75" customHeight="1">
      <c r="B120" s="1325" t="s">
        <v>932</v>
      </c>
      <c r="C120" s="1326"/>
      <c r="D120" s="1326"/>
      <c r="E120" s="1324" t="s">
        <v>1267</v>
      </c>
      <c r="F120" s="1324"/>
      <c r="G120" s="1324"/>
      <c r="H120" s="1324"/>
      <c r="I120" s="735" t="s">
        <v>926</v>
      </c>
      <c r="J120" s="736" t="s">
        <v>1079</v>
      </c>
    </row>
    <row r="121" spans="2:10" ht="30.75" customHeight="1">
      <c r="B121" s="1325" t="s">
        <v>932</v>
      </c>
      <c r="C121" s="1326"/>
      <c r="D121" s="1326"/>
      <c r="E121" s="1324" t="s">
        <v>1268</v>
      </c>
      <c r="F121" s="1324"/>
      <c r="G121" s="1324"/>
      <c r="H121" s="1324"/>
      <c r="I121" s="735" t="s">
        <v>934</v>
      </c>
      <c r="J121" s="736" t="s">
        <v>1079</v>
      </c>
    </row>
    <row r="122" spans="2:13" ht="33" customHeight="1">
      <c r="B122" s="1325" t="s">
        <v>933</v>
      </c>
      <c r="C122" s="1326"/>
      <c r="D122" s="1326"/>
      <c r="E122" s="1324" t="s">
        <v>1267</v>
      </c>
      <c r="F122" s="1324"/>
      <c r="G122" s="1324"/>
      <c r="H122" s="1324"/>
      <c r="I122" s="735" t="s">
        <v>926</v>
      </c>
      <c r="J122" s="736" t="s">
        <v>1269</v>
      </c>
      <c r="M122" s="1174"/>
    </row>
    <row r="123" spans="2:13" ht="30" customHeight="1">
      <c r="B123" s="1325" t="s">
        <v>933</v>
      </c>
      <c r="C123" s="1326"/>
      <c r="D123" s="1326"/>
      <c r="E123" s="1324" t="s">
        <v>1268</v>
      </c>
      <c r="F123" s="1324"/>
      <c r="G123" s="1324"/>
      <c r="H123" s="1324"/>
      <c r="I123" s="735" t="s">
        <v>934</v>
      </c>
      <c r="J123" s="736" t="s">
        <v>1269</v>
      </c>
      <c r="M123" s="1174"/>
    </row>
    <row r="124" spans="2:9" ht="26.25" customHeight="1">
      <c r="B124" s="734"/>
      <c r="C124" s="734"/>
      <c r="D124" s="734"/>
      <c r="E124" s="739"/>
      <c r="F124" s="739"/>
      <c r="G124" s="739"/>
      <c r="H124" s="739"/>
      <c r="I124" s="740"/>
    </row>
    <row r="125" spans="2:10" ht="24" customHeight="1">
      <c r="B125" s="1302" t="s">
        <v>716</v>
      </c>
      <c r="C125" s="1303"/>
      <c r="D125" s="1303"/>
      <c r="E125" s="1303"/>
      <c r="F125" s="1303"/>
      <c r="G125" s="1303"/>
      <c r="H125" s="1303"/>
      <c r="I125" s="1303"/>
      <c r="J125" s="1304"/>
    </row>
    <row r="126" spans="2:10" ht="105.75" customHeight="1">
      <c r="B126" s="1311" t="s">
        <v>868</v>
      </c>
      <c r="C126" s="1312"/>
      <c r="D126" s="1312"/>
      <c r="E126" s="1312"/>
      <c r="F126" s="1312"/>
      <c r="G126" s="1312"/>
      <c r="H126" s="1312"/>
      <c r="I126" s="1312"/>
      <c r="J126" s="1313"/>
    </row>
    <row r="127" spans="2:9" ht="18.75" customHeight="1">
      <c r="B127" s="394"/>
      <c r="C127" s="392"/>
      <c r="D127" s="392"/>
      <c r="E127" s="392"/>
      <c r="F127" s="392"/>
      <c r="G127" s="392"/>
      <c r="H127" s="392"/>
      <c r="I127" s="392"/>
    </row>
    <row r="128" spans="2:9" ht="18.75" customHeight="1">
      <c r="B128" s="1332" t="s">
        <v>935</v>
      </c>
      <c r="C128" s="1332"/>
      <c r="D128" s="1332"/>
      <c r="E128" s="1332"/>
      <c r="F128" s="1332"/>
      <c r="G128" s="1332"/>
      <c r="H128" s="1332"/>
      <c r="I128" s="1332"/>
    </row>
    <row r="129" spans="2:10" ht="18.75" customHeight="1">
      <c r="B129" s="1305" t="s">
        <v>1069</v>
      </c>
      <c r="C129" s="1306"/>
      <c r="D129" s="1307"/>
      <c r="E129" s="1305" t="s">
        <v>633</v>
      </c>
      <c r="F129" s="1306"/>
      <c r="G129" s="1306"/>
      <c r="H129" s="1307"/>
      <c r="I129" s="737" t="s">
        <v>1070</v>
      </c>
      <c r="J129" s="738" t="s">
        <v>1071</v>
      </c>
    </row>
    <row r="130" spans="2:10" ht="37.5" customHeight="1">
      <c r="B130" s="1325" t="s">
        <v>936</v>
      </c>
      <c r="C130" s="1326"/>
      <c r="D130" s="1326"/>
      <c r="E130" s="1324" t="s">
        <v>1270</v>
      </c>
      <c r="F130" s="1324"/>
      <c r="G130" s="1324"/>
      <c r="H130" s="1324"/>
      <c r="I130" s="735">
        <v>1</v>
      </c>
      <c r="J130" s="736" t="s">
        <v>1081</v>
      </c>
    </row>
    <row r="131" spans="2:10" ht="37.5" customHeight="1">
      <c r="B131" s="1325" t="s">
        <v>936</v>
      </c>
      <c r="C131" s="1326"/>
      <c r="D131" s="1326"/>
      <c r="E131" s="1324" t="s">
        <v>1271</v>
      </c>
      <c r="F131" s="1324"/>
      <c r="G131" s="1324"/>
      <c r="H131" s="1324"/>
      <c r="I131" s="735">
        <v>1</v>
      </c>
      <c r="J131" s="736" t="s">
        <v>1085</v>
      </c>
    </row>
    <row r="132" spans="2:10" ht="37.5" customHeight="1">
      <c r="B132" s="1325" t="s">
        <v>936</v>
      </c>
      <c r="C132" s="1326"/>
      <c r="D132" s="1326"/>
      <c r="E132" s="1324" t="s">
        <v>1080</v>
      </c>
      <c r="F132" s="1324"/>
      <c r="G132" s="1324"/>
      <c r="H132" s="1324"/>
      <c r="I132" s="735">
        <v>1</v>
      </c>
      <c r="J132" s="736" t="s">
        <v>1081</v>
      </c>
    </row>
    <row r="133" spans="2:10" ht="37.5" customHeight="1">
      <c r="B133" s="1325" t="s">
        <v>936</v>
      </c>
      <c r="C133" s="1326"/>
      <c r="D133" s="1326"/>
      <c r="E133" s="1324" t="s">
        <v>1272</v>
      </c>
      <c r="F133" s="1324"/>
      <c r="G133" s="1324"/>
      <c r="H133" s="1324"/>
      <c r="I133" s="735">
        <v>1</v>
      </c>
      <c r="J133" s="736" t="s">
        <v>1081</v>
      </c>
    </row>
    <row r="134" spans="2:9" ht="16.5" customHeight="1">
      <c r="B134" s="734"/>
      <c r="C134" s="734"/>
      <c r="D134" s="734"/>
      <c r="E134" s="739"/>
      <c r="F134" s="739"/>
      <c r="G134" s="739"/>
      <c r="H134" s="739"/>
      <c r="I134" s="740"/>
    </row>
    <row r="135" spans="2:9" ht="18.75" customHeight="1">
      <c r="B135" s="1332" t="s">
        <v>937</v>
      </c>
      <c r="C135" s="1332"/>
      <c r="D135" s="1332"/>
      <c r="E135" s="1332"/>
      <c r="F135" s="1332"/>
      <c r="G135" s="1332"/>
      <c r="H135" s="1332"/>
      <c r="I135" s="1332"/>
    </row>
    <row r="136" spans="2:10" ht="18.75" customHeight="1">
      <c r="B136" s="1305" t="s">
        <v>1069</v>
      </c>
      <c r="C136" s="1306"/>
      <c r="D136" s="1307"/>
      <c r="E136" s="1305" t="s">
        <v>633</v>
      </c>
      <c r="F136" s="1306"/>
      <c r="G136" s="1306"/>
      <c r="H136" s="1307"/>
      <c r="I136" s="737" t="s">
        <v>1070</v>
      </c>
      <c r="J136" s="738" t="s">
        <v>1071</v>
      </c>
    </row>
    <row r="137" spans="2:10" ht="47.25" customHeight="1">
      <c r="B137" s="1325" t="s">
        <v>938</v>
      </c>
      <c r="C137" s="1326"/>
      <c r="D137" s="1326"/>
      <c r="E137" s="1331" t="s">
        <v>1273</v>
      </c>
      <c r="F137" s="1331"/>
      <c r="G137" s="1331"/>
      <c r="H137" s="1331"/>
      <c r="I137" s="796" t="s">
        <v>940</v>
      </c>
      <c r="J137" s="736" t="s">
        <v>1085</v>
      </c>
    </row>
    <row r="138" spans="2:10" ht="32.25" customHeight="1">
      <c r="B138" s="1325" t="s">
        <v>938</v>
      </c>
      <c r="C138" s="1326"/>
      <c r="D138" s="1326"/>
      <c r="E138" s="1331" t="s">
        <v>939</v>
      </c>
      <c r="F138" s="1331"/>
      <c r="G138" s="1331"/>
      <c r="H138" s="1331"/>
      <c r="I138" s="796" t="s">
        <v>940</v>
      </c>
      <c r="J138" s="736" t="s">
        <v>1085</v>
      </c>
    </row>
    <row r="139" spans="2:10" ht="33" customHeight="1">
      <c r="B139" s="1325" t="s">
        <v>938</v>
      </c>
      <c r="C139" s="1326"/>
      <c r="D139" s="1326"/>
      <c r="E139" s="1331" t="s">
        <v>1274</v>
      </c>
      <c r="F139" s="1331"/>
      <c r="G139" s="1331"/>
      <c r="H139" s="1331"/>
      <c r="I139" s="796" t="s">
        <v>1082</v>
      </c>
      <c r="J139" s="736" t="s">
        <v>1085</v>
      </c>
    </row>
    <row r="140" spans="2:10" ht="34.5" customHeight="1">
      <c r="B140" s="1325" t="s">
        <v>938</v>
      </c>
      <c r="C140" s="1326"/>
      <c r="D140" s="1326"/>
      <c r="E140" s="1331" t="s">
        <v>1083</v>
      </c>
      <c r="F140" s="1331"/>
      <c r="G140" s="1331"/>
      <c r="H140" s="1331"/>
      <c r="I140" s="796">
        <v>12</v>
      </c>
      <c r="J140" s="736" t="s">
        <v>1085</v>
      </c>
    </row>
    <row r="141" spans="2:10" ht="39.75" customHeight="1">
      <c r="B141" s="1325" t="s">
        <v>938</v>
      </c>
      <c r="C141" s="1326"/>
      <c r="D141" s="1326"/>
      <c r="E141" s="1331" t="s">
        <v>1084</v>
      </c>
      <c r="F141" s="1331"/>
      <c r="G141" s="1331"/>
      <c r="H141" s="1331"/>
      <c r="I141" s="796">
        <v>1</v>
      </c>
      <c r="J141" s="736" t="s">
        <v>1085</v>
      </c>
    </row>
    <row r="142" spans="2:11" ht="39.75" customHeight="1">
      <c r="B142" s="1325" t="s">
        <v>938</v>
      </c>
      <c r="C142" s="1326"/>
      <c r="D142" s="1326"/>
      <c r="E142" s="1331" t="s">
        <v>941</v>
      </c>
      <c r="F142" s="1331"/>
      <c r="G142" s="1331"/>
      <c r="H142" s="1331"/>
      <c r="I142" s="796" t="s">
        <v>942</v>
      </c>
      <c r="J142" s="736" t="s">
        <v>1085</v>
      </c>
      <c r="K142" s="667" t="s">
        <v>1382</v>
      </c>
    </row>
    <row r="143" spans="2:10" ht="39.75" customHeight="1">
      <c r="B143" s="1325" t="s">
        <v>938</v>
      </c>
      <c r="C143" s="1326"/>
      <c r="D143" s="1326"/>
      <c r="E143" s="1331" t="s">
        <v>943</v>
      </c>
      <c r="F143" s="1331"/>
      <c r="G143" s="1331"/>
      <c r="H143" s="1331"/>
      <c r="I143" s="796" t="s">
        <v>944</v>
      </c>
      <c r="J143" s="736" t="s">
        <v>1085</v>
      </c>
    </row>
    <row r="144" spans="2:10" ht="39.75" customHeight="1">
      <c r="B144" s="1325" t="s">
        <v>938</v>
      </c>
      <c r="C144" s="1326"/>
      <c r="D144" s="1326"/>
      <c r="E144" s="1331" t="s">
        <v>945</v>
      </c>
      <c r="F144" s="1331"/>
      <c r="G144" s="1331"/>
      <c r="H144" s="1331"/>
      <c r="I144" s="796" t="s">
        <v>946</v>
      </c>
      <c r="J144" s="736" t="s">
        <v>1085</v>
      </c>
    </row>
    <row r="145" spans="2:10" ht="39.75" customHeight="1">
      <c r="B145" s="1325" t="s">
        <v>938</v>
      </c>
      <c r="C145" s="1326"/>
      <c r="D145" s="1326"/>
      <c r="E145" s="1331" t="s">
        <v>947</v>
      </c>
      <c r="F145" s="1331"/>
      <c r="G145" s="1331"/>
      <c r="H145" s="1331"/>
      <c r="I145" s="796">
        <v>4</v>
      </c>
      <c r="J145" s="736" t="s">
        <v>1085</v>
      </c>
    </row>
    <row r="146" spans="2:10" ht="39.75" customHeight="1">
      <c r="B146" s="1325" t="s">
        <v>938</v>
      </c>
      <c r="C146" s="1326"/>
      <c r="D146" s="1326"/>
      <c r="E146" s="1331" t="s">
        <v>948</v>
      </c>
      <c r="F146" s="1331"/>
      <c r="G146" s="1331"/>
      <c r="H146" s="1331"/>
      <c r="I146" s="796">
        <v>1</v>
      </c>
      <c r="J146" s="736" t="s">
        <v>1085</v>
      </c>
    </row>
    <row r="147" spans="2:10" ht="39.75" customHeight="1">
      <c r="B147" s="1325" t="s">
        <v>938</v>
      </c>
      <c r="C147" s="1326"/>
      <c r="D147" s="1326"/>
      <c r="E147" s="1331" t="s">
        <v>1275</v>
      </c>
      <c r="F147" s="1331"/>
      <c r="G147" s="1331"/>
      <c r="H147" s="1331"/>
      <c r="I147" s="796" t="s">
        <v>949</v>
      </c>
      <c r="J147" s="736" t="s">
        <v>1085</v>
      </c>
    </row>
    <row r="148" spans="2:10" ht="39.75" customHeight="1">
      <c r="B148" s="1325" t="s">
        <v>938</v>
      </c>
      <c r="C148" s="1326"/>
      <c r="D148" s="1326"/>
      <c r="E148" s="1331" t="s">
        <v>950</v>
      </c>
      <c r="F148" s="1331"/>
      <c r="G148" s="1331"/>
      <c r="H148" s="1331"/>
      <c r="I148" s="796" t="s">
        <v>951</v>
      </c>
      <c r="J148" s="736" t="s">
        <v>1085</v>
      </c>
    </row>
    <row r="149" spans="2:10" ht="39.75" customHeight="1">
      <c r="B149" s="1325" t="s">
        <v>938</v>
      </c>
      <c r="C149" s="1326"/>
      <c r="D149" s="1326"/>
      <c r="E149" s="1331" t="s">
        <v>1276</v>
      </c>
      <c r="F149" s="1331"/>
      <c r="G149" s="1331"/>
      <c r="H149" s="1331"/>
      <c r="I149" s="796" t="s">
        <v>940</v>
      </c>
      <c r="J149" s="736" t="s">
        <v>1085</v>
      </c>
    </row>
    <row r="150" spans="2:10" ht="39.75" customHeight="1">
      <c r="B150" s="1325" t="s">
        <v>936</v>
      </c>
      <c r="C150" s="1326"/>
      <c r="D150" s="1326"/>
      <c r="E150" s="1331" t="s">
        <v>1277</v>
      </c>
      <c r="F150" s="1331"/>
      <c r="G150" s="1331"/>
      <c r="H150" s="1331"/>
      <c r="I150" s="796" t="s">
        <v>1278</v>
      </c>
      <c r="J150" s="736" t="s">
        <v>1085</v>
      </c>
    </row>
    <row r="151" spans="2:10" ht="39.75" customHeight="1">
      <c r="B151" s="1325" t="s">
        <v>936</v>
      </c>
      <c r="C151" s="1326"/>
      <c r="D151" s="1326"/>
      <c r="E151" s="1331" t="s">
        <v>1279</v>
      </c>
      <c r="F151" s="1331"/>
      <c r="G151" s="1331"/>
      <c r="H151" s="1331"/>
      <c r="I151" s="796" t="s">
        <v>1280</v>
      </c>
      <c r="J151" s="736" t="s">
        <v>1085</v>
      </c>
    </row>
    <row r="152" spans="2:10" ht="39.75" customHeight="1">
      <c r="B152" s="1325" t="s">
        <v>936</v>
      </c>
      <c r="C152" s="1326"/>
      <c r="D152" s="1326"/>
      <c r="E152" s="1331" t="s">
        <v>1281</v>
      </c>
      <c r="F152" s="1331"/>
      <c r="G152" s="1331"/>
      <c r="H152" s="1331"/>
      <c r="I152" s="796" t="s">
        <v>1282</v>
      </c>
      <c r="J152" s="736" t="s">
        <v>1085</v>
      </c>
    </row>
    <row r="153" spans="2:10" ht="39.75" customHeight="1">
      <c r="B153" s="1325" t="s">
        <v>936</v>
      </c>
      <c r="C153" s="1326"/>
      <c r="D153" s="1326"/>
      <c r="E153" s="1331" t="s">
        <v>1283</v>
      </c>
      <c r="F153" s="1331"/>
      <c r="G153" s="1331"/>
      <c r="H153" s="1331"/>
      <c r="I153" s="796" t="s">
        <v>1284</v>
      </c>
      <c r="J153" s="736" t="s">
        <v>1085</v>
      </c>
    </row>
    <row r="154" spans="2:10" ht="39.75" customHeight="1">
      <c r="B154" s="1325" t="s">
        <v>936</v>
      </c>
      <c r="C154" s="1326"/>
      <c r="D154" s="1326"/>
      <c r="E154" s="1331" t="s">
        <v>1285</v>
      </c>
      <c r="F154" s="1331"/>
      <c r="G154" s="1331"/>
      <c r="H154" s="1331"/>
      <c r="I154" s="796" t="s">
        <v>1286</v>
      </c>
      <c r="J154" s="736" t="s">
        <v>1085</v>
      </c>
    </row>
    <row r="155" spans="2:10" ht="39.75" customHeight="1">
      <c r="B155" s="1325" t="s">
        <v>936</v>
      </c>
      <c r="C155" s="1326"/>
      <c r="D155" s="1326"/>
      <c r="E155" s="1331" t="s">
        <v>1287</v>
      </c>
      <c r="F155" s="1331"/>
      <c r="G155" s="1331"/>
      <c r="H155" s="1331"/>
      <c r="I155" s="796" t="s">
        <v>1288</v>
      </c>
      <c r="J155" s="736" t="s">
        <v>1085</v>
      </c>
    </row>
    <row r="156" spans="2:10" ht="39.75" customHeight="1">
      <c r="B156" s="1325" t="s">
        <v>936</v>
      </c>
      <c r="C156" s="1326"/>
      <c r="D156" s="1326"/>
      <c r="E156" s="1331" t="s">
        <v>1289</v>
      </c>
      <c r="F156" s="1331"/>
      <c r="G156" s="1331"/>
      <c r="H156" s="1331"/>
      <c r="I156" s="796" t="s">
        <v>1290</v>
      </c>
      <c r="J156" s="736" t="s">
        <v>1085</v>
      </c>
    </row>
    <row r="157" spans="2:10" ht="39.75" customHeight="1">
      <c r="B157" s="1351" t="s">
        <v>936</v>
      </c>
      <c r="C157" s="1351"/>
      <c r="D157" s="1351"/>
      <c r="E157" s="1331" t="s">
        <v>1291</v>
      </c>
      <c r="F157" s="1331"/>
      <c r="G157" s="1331"/>
      <c r="H157" s="1331"/>
      <c r="I157" s="796" t="s">
        <v>1292</v>
      </c>
      <c r="J157" s="736" t="s">
        <v>1085</v>
      </c>
    </row>
    <row r="158" spans="2:10" ht="18.75" customHeight="1">
      <c r="B158" s="833"/>
      <c r="C158" s="833"/>
      <c r="D158" s="833"/>
      <c r="E158" s="833"/>
      <c r="F158" s="833"/>
      <c r="G158" s="833"/>
      <c r="H158" s="833"/>
      <c r="I158" s="833"/>
      <c r="J158" s="834"/>
    </row>
    <row r="159" spans="2:10" ht="28.5" customHeight="1">
      <c r="B159" s="1325" t="s">
        <v>936</v>
      </c>
      <c r="C159" s="1326"/>
      <c r="D159" s="1326"/>
      <c r="E159" s="1331" t="s">
        <v>1293</v>
      </c>
      <c r="F159" s="1331"/>
      <c r="G159" s="1331"/>
      <c r="H159" s="1331"/>
      <c r="I159" s="796" t="s">
        <v>1294</v>
      </c>
      <c r="J159" s="736" t="s">
        <v>1090</v>
      </c>
    </row>
    <row r="160" spans="2:10" ht="28.5" customHeight="1">
      <c r="B160" s="1325" t="s">
        <v>936</v>
      </c>
      <c r="C160" s="1326"/>
      <c r="D160" s="1326"/>
      <c r="E160" s="1331" t="s">
        <v>1295</v>
      </c>
      <c r="F160" s="1331"/>
      <c r="G160" s="1331"/>
      <c r="H160" s="1331"/>
      <c r="I160" s="796" t="s">
        <v>1089</v>
      </c>
      <c r="J160" s="736" t="s">
        <v>1090</v>
      </c>
    </row>
    <row r="161" spans="2:10" ht="28.5" customHeight="1">
      <c r="B161" s="1325" t="s">
        <v>936</v>
      </c>
      <c r="C161" s="1326"/>
      <c r="D161" s="1326"/>
      <c r="E161" s="1331" t="s">
        <v>1296</v>
      </c>
      <c r="F161" s="1331"/>
      <c r="G161" s="1331"/>
      <c r="H161" s="1331"/>
      <c r="I161" s="796" t="s">
        <v>1086</v>
      </c>
      <c r="J161" s="736" t="s">
        <v>1090</v>
      </c>
    </row>
    <row r="162" spans="2:10" ht="28.5" customHeight="1">
      <c r="B162" s="1325" t="s">
        <v>936</v>
      </c>
      <c r="C162" s="1326"/>
      <c r="D162" s="1326"/>
      <c r="E162" s="1331" t="s">
        <v>1297</v>
      </c>
      <c r="F162" s="1331"/>
      <c r="G162" s="1331"/>
      <c r="H162" s="1331"/>
      <c r="I162" s="796" t="s">
        <v>1298</v>
      </c>
      <c r="J162" s="736" t="s">
        <v>1090</v>
      </c>
    </row>
    <row r="163" spans="2:10" ht="28.5" customHeight="1">
      <c r="B163" s="1325" t="s">
        <v>936</v>
      </c>
      <c r="C163" s="1326"/>
      <c r="D163" s="1326"/>
      <c r="E163" s="1331" t="s">
        <v>1299</v>
      </c>
      <c r="F163" s="1331"/>
      <c r="G163" s="1331"/>
      <c r="H163" s="1331"/>
      <c r="I163" s="796" t="s">
        <v>1300</v>
      </c>
      <c r="J163" s="736" t="s">
        <v>1090</v>
      </c>
    </row>
    <row r="164" spans="2:11" ht="28.5" customHeight="1">
      <c r="B164" s="1325" t="s">
        <v>936</v>
      </c>
      <c r="C164" s="1326"/>
      <c r="D164" s="1326"/>
      <c r="E164" s="1331" t="s">
        <v>1087</v>
      </c>
      <c r="F164" s="1331"/>
      <c r="G164" s="1331"/>
      <c r="H164" s="1331"/>
      <c r="I164" s="796" t="s">
        <v>1088</v>
      </c>
      <c r="J164" s="736" t="s">
        <v>1090</v>
      </c>
      <c r="K164" s="667" t="s">
        <v>809</v>
      </c>
    </row>
    <row r="165" spans="2:10" ht="28.5" customHeight="1">
      <c r="B165" s="1325" t="s">
        <v>936</v>
      </c>
      <c r="C165" s="1326"/>
      <c r="D165" s="1326"/>
      <c r="E165" s="1331" t="s">
        <v>1301</v>
      </c>
      <c r="F165" s="1331"/>
      <c r="G165" s="1331"/>
      <c r="H165" s="1331"/>
      <c r="I165" s="796" t="s">
        <v>1086</v>
      </c>
      <c r="J165" s="736" t="s">
        <v>1090</v>
      </c>
    </row>
    <row r="166" spans="2:10" ht="28.5" customHeight="1">
      <c r="B166" s="1325" t="s">
        <v>936</v>
      </c>
      <c r="C166" s="1326"/>
      <c r="D166" s="1326"/>
      <c r="E166" s="1331" t="s">
        <v>1302</v>
      </c>
      <c r="F166" s="1331"/>
      <c r="G166" s="1331"/>
      <c r="H166" s="1331"/>
      <c r="I166" s="796" t="s">
        <v>1303</v>
      </c>
      <c r="J166" s="736" t="s">
        <v>1090</v>
      </c>
    </row>
    <row r="167" spans="2:10" ht="28.5" customHeight="1">
      <c r="B167" s="1325" t="s">
        <v>936</v>
      </c>
      <c r="C167" s="1326"/>
      <c r="D167" s="1326"/>
      <c r="E167" s="1331" t="s">
        <v>1304</v>
      </c>
      <c r="F167" s="1331"/>
      <c r="G167" s="1331"/>
      <c r="H167" s="1331"/>
      <c r="I167" s="796" t="s">
        <v>1086</v>
      </c>
      <c r="J167" s="736" t="s">
        <v>1090</v>
      </c>
    </row>
    <row r="168" spans="2:9" ht="14.25" customHeight="1">
      <c r="B168" s="394"/>
      <c r="C168" s="392"/>
      <c r="D168" s="392"/>
      <c r="E168" s="392"/>
      <c r="F168" s="392"/>
      <c r="G168" s="392"/>
      <c r="H168" s="392"/>
      <c r="I168" s="392"/>
    </row>
    <row r="169" spans="2:11" ht="25.5" customHeight="1">
      <c r="B169" s="1332" t="s">
        <v>952</v>
      </c>
      <c r="C169" s="1332"/>
      <c r="D169" s="1332"/>
      <c r="E169" s="1332"/>
      <c r="F169" s="1332"/>
      <c r="G169" s="1332"/>
      <c r="H169" s="1332"/>
      <c r="I169" s="1332"/>
      <c r="K169" s="667"/>
    </row>
    <row r="170" spans="2:10" ht="24" customHeight="1">
      <c r="B170" s="1305" t="s">
        <v>1069</v>
      </c>
      <c r="C170" s="1306"/>
      <c r="D170" s="1307"/>
      <c r="E170" s="1305" t="s">
        <v>633</v>
      </c>
      <c r="F170" s="1306"/>
      <c r="G170" s="1306"/>
      <c r="H170" s="1307"/>
      <c r="I170" s="737" t="s">
        <v>1070</v>
      </c>
      <c r="J170" s="738" t="s">
        <v>1071</v>
      </c>
    </row>
    <row r="171" spans="2:10" ht="72.75" customHeight="1">
      <c r="B171" s="1325" t="s">
        <v>938</v>
      </c>
      <c r="C171" s="1326"/>
      <c r="D171" s="1326"/>
      <c r="E171" s="1331" t="s">
        <v>1305</v>
      </c>
      <c r="F171" s="1331"/>
      <c r="G171" s="1331"/>
      <c r="H171" s="1331"/>
      <c r="I171" s="796">
        <v>12</v>
      </c>
      <c r="J171" s="736" t="s">
        <v>1310</v>
      </c>
    </row>
    <row r="172" spans="2:10" ht="30.75" customHeight="1">
      <c r="B172" s="1325" t="s">
        <v>938</v>
      </c>
      <c r="C172" s="1326"/>
      <c r="D172" s="1326"/>
      <c r="E172" s="1331" t="s">
        <v>954</v>
      </c>
      <c r="F172" s="1331"/>
      <c r="G172" s="1331"/>
      <c r="H172" s="1331"/>
      <c r="I172" s="796">
        <v>6</v>
      </c>
      <c r="J172" s="736" t="s">
        <v>1309</v>
      </c>
    </row>
    <row r="173" spans="2:10" ht="30" customHeight="1">
      <c r="B173" s="1325" t="s">
        <v>938</v>
      </c>
      <c r="C173" s="1326"/>
      <c r="D173" s="1326"/>
      <c r="E173" s="1331" t="s">
        <v>1306</v>
      </c>
      <c r="F173" s="1331"/>
      <c r="G173" s="1331"/>
      <c r="H173" s="1331"/>
      <c r="I173" s="796">
        <v>10</v>
      </c>
      <c r="J173" s="736" t="s">
        <v>1309</v>
      </c>
    </row>
    <row r="174" spans="2:10" ht="33" customHeight="1">
      <c r="B174" s="1325" t="s">
        <v>936</v>
      </c>
      <c r="C174" s="1326"/>
      <c r="D174" s="1326"/>
      <c r="E174" s="1331" t="s">
        <v>953</v>
      </c>
      <c r="F174" s="1331"/>
      <c r="G174" s="1331"/>
      <c r="H174" s="1331"/>
      <c r="I174" s="796">
        <v>1</v>
      </c>
      <c r="J174" s="736" t="s">
        <v>1311</v>
      </c>
    </row>
    <row r="175" spans="2:10" ht="43.5" customHeight="1">
      <c r="B175" s="1325" t="s">
        <v>936</v>
      </c>
      <c r="C175" s="1326"/>
      <c r="D175" s="1326"/>
      <c r="E175" s="1331" t="s">
        <v>1307</v>
      </c>
      <c r="F175" s="1331"/>
      <c r="G175" s="1331"/>
      <c r="H175" s="1331"/>
      <c r="I175" s="796">
        <v>10</v>
      </c>
      <c r="J175" s="736" t="s">
        <v>1312</v>
      </c>
    </row>
    <row r="176" spans="2:10" ht="29.25" customHeight="1">
      <c r="B176" s="1325" t="s">
        <v>936</v>
      </c>
      <c r="C176" s="1326"/>
      <c r="D176" s="1326"/>
      <c r="E176" s="1331" t="s">
        <v>1308</v>
      </c>
      <c r="F176" s="1331"/>
      <c r="G176" s="1331"/>
      <c r="H176" s="1331"/>
      <c r="I176" s="796" t="s">
        <v>1086</v>
      </c>
      <c r="J176" s="736" t="s">
        <v>1309</v>
      </c>
    </row>
    <row r="177" spans="2:10" ht="36" customHeight="1">
      <c r="B177" s="1325" t="s">
        <v>936</v>
      </c>
      <c r="C177" s="1326"/>
      <c r="D177" s="1326"/>
      <c r="E177" s="1331" t="s">
        <v>955</v>
      </c>
      <c r="F177" s="1331"/>
      <c r="G177" s="1331"/>
      <c r="H177" s="1331"/>
      <c r="I177" s="796">
        <v>3</v>
      </c>
      <c r="J177" s="736" t="s">
        <v>1313</v>
      </c>
    </row>
    <row r="178" spans="2:9" ht="21" customHeight="1">
      <c r="B178" s="734"/>
      <c r="C178" s="734"/>
      <c r="D178" s="734"/>
      <c r="E178" s="739"/>
      <c r="F178" s="739"/>
      <c r="G178" s="739"/>
      <c r="H178" s="739"/>
      <c r="I178" s="740"/>
    </row>
    <row r="179" spans="2:10" ht="24" customHeight="1">
      <c r="B179" s="1328" t="s">
        <v>717</v>
      </c>
      <c r="C179" s="1329"/>
      <c r="D179" s="1329"/>
      <c r="E179" s="1329"/>
      <c r="F179" s="1329"/>
      <c r="G179" s="1329"/>
      <c r="H179" s="1329"/>
      <c r="I179" s="1329"/>
      <c r="J179" s="1330"/>
    </row>
    <row r="180" spans="2:10" ht="135" customHeight="1">
      <c r="B180" s="1311" t="s">
        <v>1314</v>
      </c>
      <c r="C180" s="1312"/>
      <c r="D180" s="1312"/>
      <c r="E180" s="1312"/>
      <c r="F180" s="1312"/>
      <c r="G180" s="1312"/>
      <c r="H180" s="1312"/>
      <c r="I180" s="1312"/>
      <c r="J180" s="1313"/>
    </row>
    <row r="181" spans="2:10" ht="18" customHeight="1">
      <c r="B181" s="394"/>
      <c r="C181" s="392"/>
      <c r="D181" s="392"/>
      <c r="E181" s="392"/>
      <c r="F181" s="392"/>
      <c r="G181" s="392"/>
      <c r="H181" s="392"/>
      <c r="I181" s="392"/>
      <c r="J181" s="297"/>
    </row>
    <row r="182" spans="2:10" ht="21.75" customHeight="1">
      <c r="B182" s="1333" t="s">
        <v>870</v>
      </c>
      <c r="C182" s="1334"/>
      <c r="D182" s="1334"/>
      <c r="E182" s="1334"/>
      <c r="F182" s="1334"/>
      <c r="G182" s="1334"/>
      <c r="H182" s="1334"/>
      <c r="I182" s="1334"/>
      <c r="J182" s="1335"/>
    </row>
    <row r="183" spans="2:10" ht="90.75" customHeight="1">
      <c r="B183" s="1311" t="s">
        <v>1315</v>
      </c>
      <c r="C183" s="1312"/>
      <c r="D183" s="1312"/>
      <c r="E183" s="1312"/>
      <c r="F183" s="1312"/>
      <c r="G183" s="1312"/>
      <c r="H183" s="1312"/>
      <c r="I183" s="1312"/>
      <c r="J183" s="1313"/>
    </row>
    <row r="184" spans="2:10" ht="33.75" customHeight="1">
      <c r="B184" s="394"/>
      <c r="C184" s="392"/>
      <c r="D184" s="392"/>
      <c r="E184" s="392"/>
      <c r="F184" s="392"/>
      <c r="G184" s="392"/>
      <c r="H184" s="392"/>
      <c r="I184" s="392"/>
      <c r="J184" s="297"/>
    </row>
    <row r="185" spans="2:11" ht="21.75" customHeight="1">
      <c r="B185" s="1328" t="s">
        <v>718</v>
      </c>
      <c r="C185" s="1329"/>
      <c r="D185" s="1329"/>
      <c r="E185" s="1329"/>
      <c r="F185" s="1329"/>
      <c r="G185" s="1329"/>
      <c r="H185" s="1329"/>
      <c r="I185" s="1329"/>
      <c r="J185" s="1330"/>
      <c r="K185" s="667" t="s">
        <v>884</v>
      </c>
    </row>
    <row r="186" spans="2:10" ht="55.5" customHeight="1">
      <c r="B186" s="1311" t="s">
        <v>807</v>
      </c>
      <c r="C186" s="1312"/>
      <c r="D186" s="1312"/>
      <c r="E186" s="1312"/>
      <c r="F186" s="1312"/>
      <c r="G186" s="1312"/>
      <c r="H186" s="1312"/>
      <c r="I186" s="1312"/>
      <c r="J186" s="1313"/>
    </row>
    <row r="187" spans="2:9" ht="15" customHeight="1">
      <c r="B187" s="128"/>
      <c r="C187" s="128"/>
      <c r="D187" s="128"/>
      <c r="E187" s="128"/>
      <c r="F187" s="128"/>
      <c r="G187" s="128"/>
      <c r="H187" s="128"/>
      <c r="I187" s="128"/>
    </row>
    <row r="188" spans="2:11" ht="23.25" customHeight="1">
      <c r="B188" s="1328" t="s">
        <v>710</v>
      </c>
      <c r="C188" s="1329"/>
      <c r="D188" s="1329"/>
      <c r="E188" s="1329"/>
      <c r="F188" s="1329"/>
      <c r="G188" s="1329"/>
      <c r="H188" s="1329"/>
      <c r="I188" s="1329"/>
      <c r="J188" s="1330"/>
      <c r="K188" s="297"/>
    </row>
    <row r="189" spans="2:10" ht="42" customHeight="1">
      <c r="B189" s="1311" t="s">
        <v>1316</v>
      </c>
      <c r="C189" s="1312"/>
      <c r="D189" s="1312"/>
      <c r="E189" s="1312"/>
      <c r="F189" s="1312"/>
      <c r="G189" s="1312"/>
      <c r="H189" s="1312"/>
      <c r="I189" s="1312"/>
      <c r="J189" s="1313"/>
    </row>
    <row r="190" spans="2:9" ht="13.5" customHeight="1">
      <c r="B190" s="395"/>
      <c r="C190" s="392"/>
      <c r="D190" s="392"/>
      <c r="E190" s="392"/>
      <c r="F190" s="392"/>
      <c r="G190" s="392"/>
      <c r="H190" s="392"/>
      <c r="I190" s="392"/>
    </row>
    <row r="191" spans="2:10" ht="15" customHeight="1">
      <c r="B191" s="1328" t="s">
        <v>702</v>
      </c>
      <c r="C191" s="1329"/>
      <c r="D191" s="1329"/>
      <c r="E191" s="1329"/>
      <c r="F191" s="1329"/>
      <c r="G191" s="1329"/>
      <c r="H191" s="1329"/>
      <c r="I191" s="1329"/>
      <c r="J191" s="1330"/>
    </row>
    <row r="192" spans="2:10" ht="78.75" customHeight="1">
      <c r="B192" s="1311" t="s">
        <v>808</v>
      </c>
      <c r="C192" s="1312"/>
      <c r="D192" s="1312"/>
      <c r="E192" s="1312"/>
      <c r="F192" s="1312"/>
      <c r="G192" s="1312"/>
      <c r="H192" s="1312"/>
      <c r="I192" s="1312"/>
      <c r="J192" s="1313"/>
    </row>
    <row r="193" spans="2:9" ht="13.5" customHeight="1">
      <c r="B193" s="128"/>
      <c r="C193" s="128"/>
      <c r="D193" s="128"/>
      <c r="E193" s="128"/>
      <c r="F193" s="128"/>
      <c r="G193" s="128"/>
      <c r="H193" s="128"/>
      <c r="I193" s="128"/>
    </row>
    <row r="194" spans="2:10" ht="20.25" customHeight="1">
      <c r="B194" s="1328" t="s">
        <v>703</v>
      </c>
      <c r="C194" s="1329"/>
      <c r="D194" s="1329"/>
      <c r="E194" s="1329"/>
      <c r="F194" s="1329"/>
      <c r="G194" s="1329"/>
      <c r="H194" s="1329"/>
      <c r="I194" s="1329"/>
      <c r="J194" s="1330"/>
    </row>
    <row r="195" spans="2:10" ht="63.75" customHeight="1">
      <c r="B195" s="1311" t="s">
        <v>1317</v>
      </c>
      <c r="C195" s="1312"/>
      <c r="D195" s="1312"/>
      <c r="E195" s="1312"/>
      <c r="F195" s="1312"/>
      <c r="G195" s="1312"/>
      <c r="H195" s="1312"/>
      <c r="I195" s="1312"/>
      <c r="J195" s="1313"/>
    </row>
    <row r="196" spans="2:9" ht="15" customHeight="1">
      <c r="B196" s="395"/>
      <c r="C196" s="392"/>
      <c r="D196" s="392"/>
      <c r="E196" s="392"/>
      <c r="F196" s="392"/>
      <c r="G196" s="392"/>
      <c r="H196" s="392"/>
      <c r="I196" s="392"/>
    </row>
    <row r="197" spans="2:10" ht="15" customHeight="1">
      <c r="B197" s="1328" t="s">
        <v>719</v>
      </c>
      <c r="C197" s="1329"/>
      <c r="D197" s="1329"/>
      <c r="E197" s="1329"/>
      <c r="F197" s="1329"/>
      <c r="G197" s="1329"/>
      <c r="H197" s="1329"/>
      <c r="I197" s="1329"/>
      <c r="J197" s="1330"/>
    </row>
    <row r="198" spans="2:10" ht="69" customHeight="1">
      <c r="B198" s="1311" t="s">
        <v>1319</v>
      </c>
      <c r="C198" s="1312"/>
      <c r="D198" s="1312"/>
      <c r="E198" s="1312"/>
      <c r="F198" s="1312"/>
      <c r="G198" s="1312"/>
      <c r="H198" s="1312"/>
      <c r="I198" s="1312"/>
      <c r="J198" s="1313"/>
    </row>
    <row r="199" spans="2:9" ht="14.25">
      <c r="B199" s="395"/>
      <c r="C199" s="392"/>
      <c r="D199" s="392"/>
      <c r="E199" s="392"/>
      <c r="F199" s="392"/>
      <c r="G199" s="392"/>
      <c r="H199" s="392"/>
      <c r="I199" s="392"/>
    </row>
    <row r="200" spans="2:10" ht="15" customHeight="1">
      <c r="B200" s="1328" t="s">
        <v>714</v>
      </c>
      <c r="C200" s="1329"/>
      <c r="D200" s="1329"/>
      <c r="E200" s="1329"/>
      <c r="F200" s="1329"/>
      <c r="G200" s="1329"/>
      <c r="H200" s="1329"/>
      <c r="I200" s="1329"/>
      <c r="J200" s="1330"/>
    </row>
    <row r="201" spans="2:10" ht="57.75" customHeight="1">
      <c r="B201" s="1311" t="s">
        <v>1321</v>
      </c>
      <c r="C201" s="1312"/>
      <c r="D201" s="1312"/>
      <c r="E201" s="1312"/>
      <c r="F201" s="1312"/>
      <c r="G201" s="1312"/>
      <c r="H201" s="1312"/>
      <c r="I201" s="1312"/>
      <c r="J201" s="1313"/>
    </row>
    <row r="202" spans="2:9" ht="10.5" customHeight="1">
      <c r="B202" s="128"/>
      <c r="C202" s="128"/>
      <c r="D202" s="128"/>
      <c r="E202" s="128"/>
      <c r="F202" s="128"/>
      <c r="G202" s="128"/>
      <c r="H202" s="128"/>
      <c r="I202" s="128"/>
    </row>
    <row r="203" spans="2:10" ht="18.75" customHeight="1">
      <c r="B203" s="1328" t="s">
        <v>720</v>
      </c>
      <c r="C203" s="1329"/>
      <c r="D203" s="1329"/>
      <c r="E203" s="1329"/>
      <c r="F203" s="1329"/>
      <c r="G203" s="1329"/>
      <c r="H203" s="1329"/>
      <c r="I203" s="1329"/>
      <c r="J203" s="1330"/>
    </row>
    <row r="204" spans="2:10" ht="39.75" customHeight="1">
      <c r="B204" s="1311" t="s">
        <v>1320</v>
      </c>
      <c r="C204" s="1312"/>
      <c r="D204" s="1312"/>
      <c r="E204" s="1312"/>
      <c r="F204" s="1312"/>
      <c r="G204" s="1312"/>
      <c r="H204" s="1312"/>
      <c r="I204" s="1312"/>
      <c r="J204" s="1313"/>
    </row>
    <row r="205" spans="2:9" ht="14.25">
      <c r="B205" s="395"/>
      <c r="C205" s="392"/>
      <c r="D205" s="392"/>
      <c r="E205" s="392"/>
      <c r="F205" s="392"/>
      <c r="G205" s="392"/>
      <c r="H205" s="392"/>
      <c r="I205" s="392"/>
    </row>
    <row r="206" spans="2:10" ht="15" customHeight="1">
      <c r="B206" s="1328" t="s">
        <v>713</v>
      </c>
      <c r="C206" s="1329"/>
      <c r="D206" s="1329"/>
      <c r="E206" s="1329"/>
      <c r="F206" s="1329"/>
      <c r="G206" s="1329"/>
      <c r="H206" s="1329"/>
      <c r="I206" s="1329"/>
      <c r="J206" s="1330"/>
    </row>
    <row r="207" spans="2:10" ht="90" customHeight="1">
      <c r="B207" s="1311" t="s">
        <v>1318</v>
      </c>
      <c r="C207" s="1312"/>
      <c r="D207" s="1312"/>
      <c r="E207" s="1312"/>
      <c r="F207" s="1312"/>
      <c r="G207" s="1312"/>
      <c r="H207" s="1312"/>
      <c r="I207" s="1312"/>
      <c r="J207" s="1313"/>
    </row>
    <row r="208" spans="2:9" ht="14.25">
      <c r="B208" s="395"/>
      <c r="C208" s="392"/>
      <c r="D208" s="392"/>
      <c r="E208" s="392"/>
      <c r="F208" s="392"/>
      <c r="G208" s="392"/>
      <c r="H208" s="392"/>
      <c r="I208" s="392"/>
    </row>
    <row r="210" spans="2:4" ht="14.25">
      <c r="B210" s="263" t="s">
        <v>671</v>
      </c>
      <c r="C210" s="396"/>
      <c r="D210" s="397"/>
    </row>
    <row r="211" spans="2:7" ht="14.25">
      <c r="B211" s="398">
        <v>44181</v>
      </c>
      <c r="C211" s="390"/>
      <c r="D211" s="399"/>
      <c r="G211" s="388" t="s">
        <v>642</v>
      </c>
    </row>
  </sheetData>
  <sheetProtection/>
  <mergeCells count="253">
    <mergeCell ref="B171:D171"/>
    <mergeCell ref="E171:H171"/>
    <mergeCell ref="B172:D172"/>
    <mergeCell ref="E172:H172"/>
    <mergeCell ref="B165:D165"/>
    <mergeCell ref="E165:H165"/>
    <mergeCell ref="B166:D166"/>
    <mergeCell ref="E166:H166"/>
    <mergeCell ref="B167:D167"/>
    <mergeCell ref="E167:H167"/>
    <mergeCell ref="B162:D162"/>
    <mergeCell ref="E162:H162"/>
    <mergeCell ref="B163:D163"/>
    <mergeCell ref="E163:H163"/>
    <mergeCell ref="B164:D164"/>
    <mergeCell ref="E164:H164"/>
    <mergeCell ref="B159:D159"/>
    <mergeCell ref="E159:H159"/>
    <mergeCell ref="B160:D160"/>
    <mergeCell ref="E160:H160"/>
    <mergeCell ref="B161:D161"/>
    <mergeCell ref="E161:H161"/>
    <mergeCell ref="B155:D155"/>
    <mergeCell ref="E155:H155"/>
    <mergeCell ref="B156:D156"/>
    <mergeCell ref="E156:H156"/>
    <mergeCell ref="B157:D157"/>
    <mergeCell ref="E157:H157"/>
    <mergeCell ref="B154:D154"/>
    <mergeCell ref="E154:H154"/>
    <mergeCell ref="B141:D141"/>
    <mergeCell ref="E141:H141"/>
    <mergeCell ref="E144:H144"/>
    <mergeCell ref="B147:D147"/>
    <mergeCell ref="E147:H147"/>
    <mergeCell ref="B148:D148"/>
    <mergeCell ref="E148:H148"/>
    <mergeCell ref="B143:D143"/>
    <mergeCell ref="B119:D119"/>
    <mergeCell ref="E119:H119"/>
    <mergeCell ref="B116:D117"/>
    <mergeCell ref="B121:D121"/>
    <mergeCell ref="E121:H121"/>
    <mergeCell ref="B137:D137"/>
    <mergeCell ref="E137:H137"/>
    <mergeCell ref="B120:D120"/>
    <mergeCell ref="E120:H120"/>
    <mergeCell ref="B122:D122"/>
    <mergeCell ref="E115:H115"/>
    <mergeCell ref="B112:D113"/>
    <mergeCell ref="B114:D115"/>
    <mergeCell ref="E116:H116"/>
    <mergeCell ref="E117:H117"/>
    <mergeCell ref="B118:D118"/>
    <mergeCell ref="E118:H118"/>
    <mergeCell ref="E112:H112"/>
    <mergeCell ref="E113:H113"/>
    <mergeCell ref="E114:H114"/>
    <mergeCell ref="E109:H109"/>
    <mergeCell ref="B110:D110"/>
    <mergeCell ref="E110:H110"/>
    <mergeCell ref="E90:H90"/>
    <mergeCell ref="E86:H86"/>
    <mergeCell ref="B81:D81"/>
    <mergeCell ref="E80:H80"/>
    <mergeCell ref="E81:H81"/>
    <mergeCell ref="B111:D111"/>
    <mergeCell ref="E111:H111"/>
    <mergeCell ref="B108:D108"/>
    <mergeCell ref="E108:H108"/>
    <mergeCell ref="E105:H105"/>
    <mergeCell ref="B106:D106"/>
    <mergeCell ref="E106:H106"/>
    <mergeCell ref="E95:H95"/>
    <mergeCell ref="E97:H97"/>
    <mergeCell ref="E73:H73"/>
    <mergeCell ref="E76:H76"/>
    <mergeCell ref="E77:H77"/>
    <mergeCell ref="B73:D76"/>
    <mergeCell ref="B90:D90"/>
    <mergeCell ref="B174:D174"/>
    <mergeCell ref="E174:H174"/>
    <mergeCell ref="B131:D131"/>
    <mergeCell ref="E78:H78"/>
    <mergeCell ref="E79:H79"/>
    <mergeCell ref="B139:D139"/>
    <mergeCell ref="E139:H139"/>
    <mergeCell ref="B92:D92"/>
    <mergeCell ref="E92:H92"/>
    <mergeCell ref="B93:D93"/>
    <mergeCell ref="B86:D86"/>
    <mergeCell ref="B109:D109"/>
    <mergeCell ref="B177:D177"/>
    <mergeCell ref="E177:H177"/>
    <mergeCell ref="E93:H93"/>
    <mergeCell ref="E104:H104"/>
    <mergeCell ref="B173:D173"/>
    <mergeCell ref="B94:D94"/>
    <mergeCell ref="E94:H94"/>
    <mergeCell ref="E173:H173"/>
    <mergeCell ref="E131:H131"/>
    <mergeCell ref="B95:D95"/>
    <mergeCell ref="B85:D85"/>
    <mergeCell ref="E88:H88"/>
    <mergeCell ref="B88:D88"/>
    <mergeCell ref="E85:H85"/>
    <mergeCell ref="B96:D96"/>
    <mergeCell ref="E96:H96"/>
    <mergeCell ref="B97:D97"/>
    <mergeCell ref="B91:D91"/>
    <mergeCell ref="E129:H129"/>
    <mergeCell ref="B128:I128"/>
    <mergeCell ref="B125:J125"/>
    <mergeCell ref="E122:H122"/>
    <mergeCell ref="B123:D123"/>
    <mergeCell ref="E91:H91"/>
    <mergeCell ref="B107:D107"/>
    <mergeCell ref="E107:H107"/>
    <mergeCell ref="B104:D104"/>
    <mergeCell ref="B105:D105"/>
    <mergeCell ref="E132:H132"/>
    <mergeCell ref="B145:D145"/>
    <mergeCell ref="E145:H145"/>
    <mergeCell ref="E143:H143"/>
    <mergeCell ref="B144:D144"/>
    <mergeCell ref="E82:H82"/>
    <mergeCell ref="E83:H83"/>
    <mergeCell ref="E84:H84"/>
    <mergeCell ref="B83:D83"/>
    <mergeCell ref="B129:D129"/>
    <mergeCell ref="E123:H123"/>
    <mergeCell ref="B126:J126"/>
    <mergeCell ref="B138:D138"/>
    <mergeCell ref="E138:H138"/>
    <mergeCell ref="B133:D133"/>
    <mergeCell ref="E133:H133"/>
    <mergeCell ref="B130:D130"/>
    <mergeCell ref="E130:H130"/>
    <mergeCell ref="B135:I135"/>
    <mergeCell ref="B132:D132"/>
    <mergeCell ref="B140:D140"/>
    <mergeCell ref="E140:H140"/>
    <mergeCell ref="B136:D136"/>
    <mergeCell ref="E136:H136"/>
    <mergeCell ref="B150:D150"/>
    <mergeCell ref="E150:H150"/>
    <mergeCell ref="B146:D146"/>
    <mergeCell ref="E146:H146"/>
    <mergeCell ref="B142:D142"/>
    <mergeCell ref="E142:H142"/>
    <mergeCell ref="B170:D170"/>
    <mergeCell ref="E170:H170"/>
    <mergeCell ref="E153:H153"/>
    <mergeCell ref="B149:D149"/>
    <mergeCell ref="E149:H149"/>
    <mergeCell ref="B194:J194"/>
    <mergeCell ref="B175:D175"/>
    <mergeCell ref="E175:H175"/>
    <mergeCell ref="B176:D176"/>
    <mergeCell ref="E176:H176"/>
    <mergeCell ref="B195:J195"/>
    <mergeCell ref="B180:J180"/>
    <mergeCell ref="B179:J179"/>
    <mergeCell ref="B182:J182"/>
    <mergeCell ref="B183:J183"/>
    <mergeCell ref="B185:J185"/>
    <mergeCell ref="B186:J186"/>
    <mergeCell ref="B191:J191"/>
    <mergeCell ref="B192:J192"/>
    <mergeCell ref="B9:J9"/>
    <mergeCell ref="B12:J12"/>
    <mergeCell ref="B11:J11"/>
    <mergeCell ref="B14:J14"/>
    <mergeCell ref="B15:J15"/>
    <mergeCell ref="B17:J17"/>
    <mergeCell ref="B206:J206"/>
    <mergeCell ref="B201:J201"/>
    <mergeCell ref="B169:I169"/>
    <mergeCell ref="B151:D151"/>
    <mergeCell ref="E151:H151"/>
    <mergeCell ref="B207:J207"/>
    <mergeCell ref="B197:J197"/>
    <mergeCell ref="B198:J198"/>
    <mergeCell ref="B200:J200"/>
    <mergeCell ref="B152:D152"/>
    <mergeCell ref="E101:H101"/>
    <mergeCell ref="B23:I23"/>
    <mergeCell ref="B27:I27"/>
    <mergeCell ref="I28:J28"/>
    <mergeCell ref="B203:J203"/>
    <mergeCell ref="B204:J204"/>
    <mergeCell ref="E152:H152"/>
    <mergeCell ref="B153:D153"/>
    <mergeCell ref="B188:J188"/>
    <mergeCell ref="B189:J189"/>
    <mergeCell ref="B26:I26"/>
    <mergeCell ref="B102:D102"/>
    <mergeCell ref="E102:H102"/>
    <mergeCell ref="B103:D103"/>
    <mergeCell ref="E103:H103"/>
    <mergeCell ref="B77:D77"/>
    <mergeCell ref="B78:D78"/>
    <mergeCell ref="B79:D79"/>
    <mergeCell ref="B100:I100"/>
    <mergeCell ref="B101:D101"/>
    <mergeCell ref="E74:H74"/>
    <mergeCell ref="E75:H75"/>
    <mergeCell ref="B87:D87"/>
    <mergeCell ref="B29:J29"/>
    <mergeCell ref="B30:J30"/>
    <mergeCell ref="B31:J31"/>
    <mergeCell ref="E87:H87"/>
    <mergeCell ref="B84:D84"/>
    <mergeCell ref="B82:D82"/>
    <mergeCell ref="B80:D80"/>
    <mergeCell ref="B2:I2"/>
    <mergeCell ref="B3:I3"/>
    <mergeCell ref="B4:I4"/>
    <mergeCell ref="B7:I7"/>
    <mergeCell ref="B24:I24"/>
    <mergeCell ref="B46:J46"/>
    <mergeCell ref="B33:J33"/>
    <mergeCell ref="B18:J18"/>
    <mergeCell ref="B20:J20"/>
    <mergeCell ref="B21:J21"/>
    <mergeCell ref="B72:D72"/>
    <mergeCell ref="E72:H72"/>
    <mergeCell ref="B41:J41"/>
    <mergeCell ref="B42:J42"/>
    <mergeCell ref="B54:J54"/>
    <mergeCell ref="B66:I66"/>
    <mergeCell ref="B58:J58"/>
    <mergeCell ref="B60:J60"/>
    <mergeCell ref="B69:J69"/>
    <mergeCell ref="B55:J55"/>
    <mergeCell ref="B36:J36"/>
    <mergeCell ref="B39:J39"/>
    <mergeCell ref="B71:I71"/>
    <mergeCell ref="B49:J49"/>
    <mergeCell ref="B51:J51"/>
    <mergeCell ref="B68:J68"/>
    <mergeCell ref="B40:J40"/>
    <mergeCell ref="B61:J61"/>
    <mergeCell ref="B63:J63"/>
    <mergeCell ref="B64:J64"/>
    <mergeCell ref="B57:J57"/>
    <mergeCell ref="B32:J32"/>
    <mergeCell ref="B34:J34"/>
    <mergeCell ref="B37:J37"/>
    <mergeCell ref="B38:J38"/>
    <mergeCell ref="B52:J52"/>
    <mergeCell ref="B48:J48"/>
    <mergeCell ref="B44:J44"/>
  </mergeCells>
  <printOptions/>
  <pageMargins left="0.7086614173228347" right="0.7086614173228347" top="0.35433070866141736" bottom="0.5511811023622047" header="0.31496062992125984" footer="0.31496062992125984"/>
  <pageSetup orientation="portrait" scale="85" r:id="rId1"/>
</worksheet>
</file>

<file path=xl/worksheets/sheet8.xml><?xml version="1.0" encoding="utf-8"?>
<worksheet xmlns="http://schemas.openxmlformats.org/spreadsheetml/2006/main" xmlns:r="http://schemas.openxmlformats.org/officeDocument/2006/relationships">
  <dimension ref="A1:J42"/>
  <sheetViews>
    <sheetView zoomScalePageLayoutView="0" workbookViewId="0" topLeftCell="A65536">
      <selection activeCell="A1" sqref="A1:IV16384"/>
    </sheetView>
  </sheetViews>
  <sheetFormatPr defaultColWidth="11.421875" defaultRowHeight="12.75" zeroHeight="1"/>
  <cols>
    <col min="1" max="1" width="4.7109375" style="0" customWidth="1"/>
    <col min="2" max="2" width="29.140625" style="0" customWidth="1"/>
    <col min="3" max="3" width="16.421875" style="3" customWidth="1"/>
    <col min="4" max="4" width="16.00390625" style="3" customWidth="1"/>
    <col min="5" max="5" width="15.00390625" style="3" customWidth="1"/>
    <col min="6" max="6" width="17.8515625" style="3" hidden="1" customWidth="1"/>
    <col min="7" max="7" width="15.57421875" style="3" customWidth="1"/>
    <col min="8" max="8" width="15.57421875" style="0" customWidth="1"/>
    <col min="9" max="9" width="18.8515625" style="0" customWidth="1"/>
  </cols>
  <sheetData>
    <row r="1" spans="1:8" ht="43.5" customHeight="1" hidden="1">
      <c r="A1" s="37"/>
      <c r="B1" s="37"/>
      <c r="C1" s="63"/>
      <c r="D1" s="63"/>
      <c r="E1" s="1353" t="s">
        <v>610</v>
      </c>
      <c r="F1" s="1353"/>
      <c r="G1" s="1353"/>
      <c r="H1" s="37"/>
    </row>
    <row r="2" spans="1:7" ht="32.25" customHeight="1" hidden="1">
      <c r="A2" s="71"/>
      <c r="B2" s="72"/>
      <c r="C2" s="73"/>
      <c r="D2" s="73"/>
      <c r="E2" s="84"/>
      <c r="F2" s="84"/>
      <c r="G2" s="85"/>
    </row>
    <row r="3" spans="1:7" ht="12.75" hidden="1">
      <c r="A3" s="74"/>
      <c r="B3" s="37"/>
      <c r="C3" s="63"/>
      <c r="D3" s="63"/>
      <c r="E3" s="55"/>
      <c r="F3" s="55"/>
      <c r="G3" s="86"/>
    </row>
    <row r="4" spans="1:7" ht="12.75" hidden="1">
      <c r="A4" s="1354" t="s">
        <v>573</v>
      </c>
      <c r="B4" s="1355"/>
      <c r="C4" s="1355"/>
      <c r="D4" s="1355"/>
      <c r="E4" s="1355"/>
      <c r="F4" s="1355"/>
      <c r="G4" s="1356"/>
    </row>
    <row r="5" spans="1:7" ht="12.75" hidden="1">
      <c r="A5" s="1354" t="str">
        <f>'Niveles de aprobacion CGR'!A41:D41</f>
        <v>PRESUPUESTO ORDINARIO PARA EL PERIODO 2021  *CONSOLIDADO*   "AJUSTADO OFICIO CGR 19440"</v>
      </c>
      <c r="B5" s="1355"/>
      <c r="C5" s="1355"/>
      <c r="D5" s="1355"/>
      <c r="E5" s="1355"/>
      <c r="F5" s="1355"/>
      <c r="G5" s="1356"/>
    </row>
    <row r="6" spans="1:7" ht="12.75" hidden="1">
      <c r="A6" s="74"/>
      <c r="B6" s="37"/>
      <c r="C6" s="63"/>
      <c r="D6" s="63"/>
      <c r="E6" s="63"/>
      <c r="F6" s="63"/>
      <c r="G6" s="75"/>
    </row>
    <row r="7" spans="1:7" ht="12.75" hidden="1">
      <c r="A7" s="1354" t="s">
        <v>574</v>
      </c>
      <c r="B7" s="1355"/>
      <c r="C7" s="1355"/>
      <c r="D7" s="1355"/>
      <c r="E7" s="1355"/>
      <c r="F7" s="1355"/>
      <c r="G7" s="1356"/>
    </row>
    <row r="8" spans="1:7" ht="13.5" hidden="1" thickBot="1">
      <c r="A8" s="74"/>
      <c r="B8" s="37"/>
      <c r="C8" s="63"/>
      <c r="D8" s="63"/>
      <c r="E8" s="63"/>
      <c r="F8" s="63"/>
      <c r="G8" s="75"/>
    </row>
    <row r="9" spans="1:8" ht="59.25" customHeight="1" hidden="1">
      <c r="A9" s="112"/>
      <c r="B9" s="113"/>
      <c r="C9" s="106" t="s">
        <v>290</v>
      </c>
      <c r="D9" s="105" t="s">
        <v>291</v>
      </c>
      <c r="E9" s="105" t="s">
        <v>292</v>
      </c>
      <c r="F9" s="105" t="s">
        <v>293</v>
      </c>
      <c r="G9" s="105" t="s">
        <v>575</v>
      </c>
      <c r="H9" s="37"/>
    </row>
    <row r="10" spans="1:8" ht="12.75" hidden="1">
      <c r="A10" s="82"/>
      <c r="B10" s="109"/>
      <c r="C10" s="107"/>
      <c r="D10" s="87"/>
      <c r="E10" s="88"/>
      <c r="F10" s="88"/>
      <c r="G10" s="87"/>
      <c r="H10" s="37"/>
    </row>
    <row r="11" spans="1:8" ht="12.75" hidden="1">
      <c r="A11" s="114"/>
      <c r="B11" s="110"/>
      <c r="C11" s="108"/>
      <c r="D11" s="89"/>
      <c r="E11" s="90"/>
      <c r="F11" s="90"/>
      <c r="G11" s="89"/>
      <c r="H11" s="37"/>
    </row>
    <row r="12" spans="1:8" ht="12.75" hidden="1">
      <c r="A12" s="115"/>
      <c r="B12" s="66"/>
      <c r="C12" s="68"/>
      <c r="D12" s="68"/>
      <c r="E12" s="68"/>
      <c r="F12" s="68"/>
      <c r="G12" s="116"/>
      <c r="H12" s="37"/>
    </row>
    <row r="13" spans="1:9" ht="12.75" hidden="1">
      <c r="A13" s="117"/>
      <c r="B13" s="67"/>
      <c r="C13" s="69"/>
      <c r="D13" s="69"/>
      <c r="E13" s="69"/>
      <c r="F13" s="69"/>
      <c r="G13" s="118"/>
      <c r="H13" s="3"/>
      <c r="I13" s="3"/>
    </row>
    <row r="14" spans="1:9" ht="12.75" hidden="1">
      <c r="A14" s="117"/>
      <c r="B14" s="67"/>
      <c r="C14" s="69"/>
      <c r="D14" s="69"/>
      <c r="E14" s="69"/>
      <c r="F14" s="69"/>
      <c r="G14" s="118"/>
      <c r="H14" s="3"/>
      <c r="I14" s="3"/>
    </row>
    <row r="15" spans="1:9" ht="21.75" customHeight="1" hidden="1">
      <c r="A15" s="119">
        <v>0</v>
      </c>
      <c r="B15" s="67" t="s">
        <v>385</v>
      </c>
      <c r="C15" s="69">
        <f>'Niveles de aprobacion CGR'!C44</f>
        <v>204508511.12666667</v>
      </c>
      <c r="D15" s="69">
        <f>'Niveles de aprobacion CGR'!C58</f>
        <v>162629320.04000002</v>
      </c>
      <c r="E15" s="69">
        <f>'Niveles de aprobacion CGR'!C72</f>
        <v>150415275</v>
      </c>
      <c r="F15" s="69" t="e">
        <f>'Niveles de aprobacion CGR'!#REF!</f>
        <v>#REF!</v>
      </c>
      <c r="G15" s="120" t="e">
        <f>C15+D15+E15+F15</f>
        <v>#REF!</v>
      </c>
      <c r="H15" s="3"/>
      <c r="I15" s="3"/>
    </row>
    <row r="16" spans="1:9" ht="21.75" customHeight="1" hidden="1">
      <c r="A16" s="119">
        <v>1</v>
      </c>
      <c r="B16" s="67" t="s">
        <v>431</v>
      </c>
      <c r="C16" s="69">
        <f>'Niveles de aprobacion CGR'!C45</f>
        <v>17721126.5324</v>
      </c>
      <c r="D16" s="69">
        <f>'Niveles de aprobacion CGR'!C59</f>
        <v>97879042.63</v>
      </c>
      <c r="E16" s="69">
        <f>'Niveles de aprobacion CGR'!C73</f>
        <v>322453371.4</v>
      </c>
      <c r="F16" s="69" t="e">
        <f>'Niveles de aprobacion CGR'!#REF!</f>
        <v>#REF!</v>
      </c>
      <c r="G16" s="120" t="e">
        <f aca="true" t="shared" si="0" ref="G16:G24">C16+D16+E16+F16</f>
        <v>#REF!</v>
      </c>
      <c r="H16" s="3"/>
      <c r="I16" s="3"/>
    </row>
    <row r="17" spans="1:7" ht="21.75" customHeight="1" hidden="1">
      <c r="A17" s="119">
        <v>2</v>
      </c>
      <c r="B17" s="67" t="s">
        <v>507</v>
      </c>
      <c r="C17" s="69">
        <f>'Niveles de aprobacion CGR'!C46</f>
        <v>6700000</v>
      </c>
      <c r="D17" s="69">
        <f>'Niveles de aprobacion CGR'!C60</f>
        <v>36103782.94</v>
      </c>
      <c r="E17" s="69">
        <f>'Niveles de aprobacion CGR'!C74</f>
        <v>78627092.25999999</v>
      </c>
      <c r="F17" s="69" t="e">
        <f>'Niveles de aprobacion CGR'!#REF!</f>
        <v>#REF!</v>
      </c>
      <c r="G17" s="120" t="e">
        <f t="shared" si="0"/>
        <v>#REF!</v>
      </c>
    </row>
    <row r="18" spans="1:7" ht="21.75" customHeight="1" hidden="1">
      <c r="A18" s="119">
        <v>3</v>
      </c>
      <c r="B18" s="67" t="s">
        <v>23</v>
      </c>
      <c r="C18" s="69">
        <f>'Niveles de aprobacion CGR'!C47</f>
        <v>0</v>
      </c>
      <c r="D18" s="69">
        <f>'Niveles de aprobacion CGR'!C61</f>
        <v>0</v>
      </c>
      <c r="E18" s="69">
        <f>'Niveles de aprobacion CGR'!C75</f>
        <v>26837954.78</v>
      </c>
      <c r="F18" s="69" t="e">
        <f>'Niveles de aprobacion CGR'!#REF!</f>
        <v>#REF!</v>
      </c>
      <c r="G18" s="120" t="e">
        <f t="shared" si="0"/>
        <v>#REF!</v>
      </c>
    </row>
    <row r="19" spans="1:7" ht="21.75" customHeight="1" hidden="1">
      <c r="A19" s="119">
        <v>4</v>
      </c>
      <c r="B19" s="67" t="s">
        <v>35</v>
      </c>
      <c r="C19" s="69">
        <f>'Niveles de aprobacion CGR'!C48</f>
        <v>0</v>
      </c>
      <c r="D19" s="69">
        <f>'Niveles de aprobacion CGR'!C62</f>
        <v>0</v>
      </c>
      <c r="E19" s="69">
        <f>'Niveles de aprobacion CGR'!C76</f>
        <v>0</v>
      </c>
      <c r="F19" s="69" t="e">
        <f>'Niveles de aprobacion CGR'!#REF!</f>
        <v>#REF!</v>
      </c>
      <c r="G19" s="120" t="e">
        <f t="shared" si="0"/>
        <v>#REF!</v>
      </c>
    </row>
    <row r="20" spans="1:7" ht="21.75" customHeight="1" hidden="1">
      <c r="A20" s="119">
        <v>5</v>
      </c>
      <c r="B20" s="67" t="s">
        <v>576</v>
      </c>
      <c r="C20" s="69">
        <f>'Niveles de aprobacion CGR'!C49</f>
        <v>1200000</v>
      </c>
      <c r="D20" s="69">
        <f>'Niveles de aprobacion CGR'!C63</f>
        <v>5022976</v>
      </c>
      <c r="E20" s="69">
        <f>'Niveles de aprobacion CGR'!C77</f>
        <v>544957036</v>
      </c>
      <c r="F20" s="69" t="e">
        <f>'Niveles de aprobacion CGR'!#REF!</f>
        <v>#REF!</v>
      </c>
      <c r="G20" s="120" t="e">
        <f t="shared" si="0"/>
        <v>#REF!</v>
      </c>
    </row>
    <row r="21" spans="1:7" ht="21.75" customHeight="1" hidden="1">
      <c r="A21" s="119">
        <v>6</v>
      </c>
      <c r="B21" s="67" t="s">
        <v>310</v>
      </c>
      <c r="C21" s="69">
        <f>'Niveles de aprobacion CGR'!C50</f>
        <v>53069515.74221006</v>
      </c>
      <c r="D21" s="69">
        <f>'Niveles de aprobacion CGR'!C64</f>
        <v>7500000</v>
      </c>
      <c r="E21" s="69">
        <f>'Niveles de aprobacion CGR'!C78</f>
        <v>0</v>
      </c>
      <c r="F21" s="69" t="e">
        <f>'Niveles de aprobacion CGR'!#REF!</f>
        <v>#REF!</v>
      </c>
      <c r="G21" s="120" t="e">
        <f t="shared" si="0"/>
        <v>#REF!</v>
      </c>
    </row>
    <row r="22" spans="1:7" ht="21.75" customHeight="1" hidden="1">
      <c r="A22" s="119">
        <v>7</v>
      </c>
      <c r="B22" s="67" t="s">
        <v>320</v>
      </c>
      <c r="C22" s="69">
        <f>'Niveles de aprobacion CGR'!C51</f>
        <v>0</v>
      </c>
      <c r="D22" s="69">
        <f>'Niveles de aprobacion CGR'!C65</f>
        <v>0</v>
      </c>
      <c r="E22" s="69">
        <f>'Niveles de aprobacion CGR'!C79</f>
        <v>0</v>
      </c>
      <c r="F22" s="69" t="e">
        <f>'Niveles de aprobacion CGR'!#REF!</f>
        <v>#REF!</v>
      </c>
      <c r="G22" s="120" t="e">
        <f t="shared" si="0"/>
        <v>#REF!</v>
      </c>
    </row>
    <row r="23" spans="1:7" ht="21.75" customHeight="1" hidden="1">
      <c r="A23" s="119">
        <v>8</v>
      </c>
      <c r="B23" s="67" t="s">
        <v>97</v>
      </c>
      <c r="C23" s="69">
        <f>'Niveles de aprobacion CGR'!C52</f>
        <v>0</v>
      </c>
      <c r="D23" s="69">
        <f>'Niveles de aprobacion CGR'!C66</f>
        <v>0</v>
      </c>
      <c r="E23" s="69">
        <f>'Niveles de aprobacion CGR'!C80</f>
        <v>250295921.61</v>
      </c>
      <c r="F23" s="69" t="e">
        <f>'Niveles de aprobacion CGR'!#REF!</f>
        <v>#REF!</v>
      </c>
      <c r="G23" s="120" t="e">
        <f t="shared" si="0"/>
        <v>#REF!</v>
      </c>
    </row>
    <row r="24" spans="1:7" ht="21.75" customHeight="1" hidden="1">
      <c r="A24" s="119">
        <v>9</v>
      </c>
      <c r="B24" s="67" t="s">
        <v>105</v>
      </c>
      <c r="C24" s="69">
        <f>'Niveles de aprobacion CGR'!C53</f>
        <v>82874.33</v>
      </c>
      <c r="D24" s="69">
        <f>'Niveles de aprobacion CGR'!C67</f>
        <v>3111962</v>
      </c>
      <c r="E24" s="69">
        <f>'Niveles de aprobacion CGR'!C81</f>
        <v>2503813</v>
      </c>
      <c r="F24" s="69" t="e">
        <f>'Niveles de aprobacion CGR'!#REF!</f>
        <v>#REF!</v>
      </c>
      <c r="G24" s="120" t="e">
        <f t="shared" si="0"/>
        <v>#REF!</v>
      </c>
    </row>
    <row r="25" spans="1:7" ht="12.75" hidden="1">
      <c r="A25" s="121"/>
      <c r="B25" s="65"/>
      <c r="C25" s="69"/>
      <c r="D25" s="70"/>
      <c r="E25" s="70"/>
      <c r="F25" s="70"/>
      <c r="G25" s="122"/>
    </row>
    <row r="26" spans="1:9" ht="27.75" customHeight="1" hidden="1" thickBot="1">
      <c r="A26" s="123" t="s">
        <v>577</v>
      </c>
      <c r="B26" s="124"/>
      <c r="C26" s="125">
        <f>SUM(C15:C25)</f>
        <v>283282027.7312767</v>
      </c>
      <c r="D26" s="125">
        <f>SUM(D15:D25)</f>
        <v>312247083.61</v>
      </c>
      <c r="E26" s="125">
        <f>SUM(E15:E25)</f>
        <v>1376090464.0500002</v>
      </c>
      <c r="F26" s="125" t="e">
        <f>SUM(F15:F25)</f>
        <v>#REF!</v>
      </c>
      <c r="G26" s="126" t="e">
        <f>SUM(G15:G25)</f>
        <v>#REF!</v>
      </c>
      <c r="I26" s="1352"/>
    </row>
    <row r="27" spans="3:9" ht="23.25" customHeight="1" hidden="1">
      <c r="C27" s="111" t="e">
        <f>C26/$G$26</f>
        <v>#REF!</v>
      </c>
      <c r="D27" s="111" t="e">
        <f>D26/$G$26</f>
        <v>#REF!</v>
      </c>
      <c r="E27" s="111" t="e">
        <f>E26/$G$26</f>
        <v>#REF!</v>
      </c>
      <c r="F27" s="111" t="e">
        <f>F26/$G$26</f>
        <v>#REF!</v>
      </c>
      <c r="G27" s="111" t="e">
        <f>SUM(C27:E27)</f>
        <v>#REF!</v>
      </c>
      <c r="I27" s="1352"/>
    </row>
    <row r="28" spans="1:9" ht="12.75" hidden="1">
      <c r="A28" s="3"/>
      <c r="I28" s="1352"/>
    </row>
    <row r="29" spans="2:10" ht="27" customHeight="1" hidden="1">
      <c r="B29" s="104" t="str">
        <f>'[1]Resu.Egresos'!A33</f>
        <v>Elaborado por: Trentino Mazza Corrales</v>
      </c>
      <c r="I29" s="1352"/>
      <c r="J29" s="91"/>
    </row>
    <row r="30" spans="1:2" ht="12.75" hidden="1">
      <c r="A30" s="103"/>
      <c r="B30" s="104">
        <f>'Niveles de aprobacion CGR'!B85</f>
        <v>44181</v>
      </c>
    </row>
    <row r="31" spans="1:2" ht="12.75" hidden="1">
      <c r="A31" s="103"/>
      <c r="B31" s="103"/>
    </row>
    <row r="32" spans="1:2" ht="12.75" hidden="1">
      <c r="A32" s="103"/>
      <c r="B32" s="103"/>
    </row>
    <row r="33" spans="1:2" ht="12.75" hidden="1">
      <c r="A33" s="103"/>
      <c r="B33" s="103"/>
    </row>
    <row r="34" spans="1:2" ht="12.75" hidden="1">
      <c r="A34" s="103"/>
      <c r="B34" s="103"/>
    </row>
    <row r="35" spans="1:2" ht="12.75" hidden="1">
      <c r="A35" s="103"/>
      <c r="B35" s="103"/>
    </row>
    <row r="36" spans="1:2" ht="12.75" hidden="1">
      <c r="A36" s="103"/>
      <c r="B36" s="103"/>
    </row>
    <row r="37" spans="1:2" ht="12.75" hidden="1">
      <c r="A37" s="103"/>
      <c r="B37" s="103"/>
    </row>
    <row r="38" spans="1:2" ht="12.75" hidden="1">
      <c r="A38" s="103"/>
      <c r="B38" s="103"/>
    </row>
    <row r="39" spans="1:2" ht="12.75" hidden="1">
      <c r="A39" s="103"/>
      <c r="B39" s="103"/>
    </row>
    <row r="40" spans="1:2" ht="12.75" hidden="1">
      <c r="A40" s="103"/>
      <c r="B40" s="103"/>
    </row>
    <row r="41" spans="1:2" ht="12.75" hidden="1">
      <c r="A41" s="103"/>
      <c r="B41" s="103"/>
    </row>
    <row r="42" spans="1:2" ht="12.75" hidden="1">
      <c r="A42" s="103"/>
      <c r="B42" s="103"/>
    </row>
  </sheetData>
  <sheetProtection/>
  <mergeCells count="5">
    <mergeCell ref="I26:I29"/>
    <mergeCell ref="E1:G1"/>
    <mergeCell ref="A4:G4"/>
    <mergeCell ref="A5:G5"/>
    <mergeCell ref="A7:G7"/>
  </mergeCells>
  <printOptions/>
  <pageMargins left="0.66" right="0.7086614173228347" top="0.7480314960629921" bottom="0.7480314960629921" header="0.31496062992125984" footer="0.31496062992125984"/>
  <pageSetup horizontalDpi="360" verticalDpi="360" orientation="portrait" paperSize="126" scale="90" r:id="rId1"/>
</worksheet>
</file>

<file path=xl/worksheets/sheet9.xml><?xml version="1.0" encoding="utf-8"?>
<worksheet xmlns="http://schemas.openxmlformats.org/spreadsheetml/2006/main" xmlns:r="http://schemas.openxmlformats.org/officeDocument/2006/relationships">
  <dimension ref="A2:H52"/>
  <sheetViews>
    <sheetView zoomScalePageLayoutView="0" workbookViewId="0" topLeftCell="A1">
      <selection activeCell="H7" sqref="H7"/>
    </sheetView>
  </sheetViews>
  <sheetFormatPr defaultColWidth="9.28125" defaultRowHeight="12.75"/>
  <cols>
    <col min="1" max="1" width="6.57421875" style="5" bestFit="1" customWidth="1"/>
    <col min="2" max="2" width="35.7109375" style="5" bestFit="1" customWidth="1"/>
    <col min="3" max="3" width="14.28125" style="6" bestFit="1" customWidth="1"/>
    <col min="4" max="4" width="14.28125" style="5" bestFit="1" customWidth="1"/>
    <col min="5" max="6" width="15.8515625" style="5" bestFit="1" customWidth="1"/>
    <col min="7" max="7" width="7.00390625" style="713" bestFit="1" customWidth="1"/>
    <col min="8" max="8" width="5.7109375" style="5" bestFit="1" customWidth="1"/>
    <col min="9" max="16384" width="9.28125" style="5" customWidth="1"/>
  </cols>
  <sheetData>
    <row r="2" spans="1:8" ht="18">
      <c r="A2" s="1257" t="s">
        <v>186</v>
      </c>
      <c r="B2" s="1257"/>
      <c r="C2" s="1257"/>
      <c r="D2" s="1257"/>
      <c r="E2" s="1257"/>
      <c r="F2" s="1257"/>
      <c r="G2" s="1257"/>
      <c r="H2" s="713"/>
    </row>
    <row r="3" spans="1:7" ht="36" customHeight="1">
      <c r="A3" s="1357" t="s">
        <v>1337</v>
      </c>
      <c r="B3" s="1357"/>
      <c r="C3" s="1357"/>
      <c r="D3" s="1357"/>
      <c r="E3" s="1357"/>
      <c r="F3" s="1357"/>
      <c r="G3" s="1357"/>
    </row>
    <row r="4" spans="1:7" ht="15.75">
      <c r="A4" s="1358" t="s">
        <v>1031</v>
      </c>
      <c r="B4" s="1358"/>
      <c r="C4" s="1358"/>
      <c r="D4" s="1358"/>
      <c r="E4" s="1358"/>
      <c r="F4" s="1358"/>
      <c r="G4" s="1358"/>
    </row>
    <row r="7" spans="1:8" ht="36" customHeight="1">
      <c r="A7" s="693" t="s">
        <v>289</v>
      </c>
      <c r="B7" s="693" t="s">
        <v>1030</v>
      </c>
      <c r="C7" s="694" t="s">
        <v>1032</v>
      </c>
      <c r="D7" s="695" t="s">
        <v>1033</v>
      </c>
      <c r="E7" s="695" t="s">
        <v>1034</v>
      </c>
      <c r="F7" s="696" t="s">
        <v>1035</v>
      </c>
      <c r="G7" s="566"/>
      <c r="H7" s="667" t="s">
        <v>1383</v>
      </c>
    </row>
    <row r="8" spans="1:6" ht="12.75">
      <c r="A8" s="58"/>
      <c r="B8" s="58"/>
      <c r="C8" s="697"/>
      <c r="D8" s="698"/>
      <c r="E8" s="698"/>
      <c r="F8" s="60"/>
    </row>
    <row r="9" spans="1:7" ht="18.75" customHeight="1">
      <c r="A9" s="716" t="s">
        <v>430</v>
      </c>
      <c r="B9" s="700" t="s">
        <v>965</v>
      </c>
      <c r="C9" s="521">
        <v>281999153.4012767</v>
      </c>
      <c r="D9" s="521">
        <v>304112145.61</v>
      </c>
      <c r="E9" s="521">
        <v>27137954.78</v>
      </c>
      <c r="F9" s="521">
        <v>613249253.7912767</v>
      </c>
      <c r="G9" s="714">
        <v>0.31112225732163445</v>
      </c>
    </row>
    <row r="10" spans="1:7" ht="12.75">
      <c r="A10" s="701" t="s">
        <v>966</v>
      </c>
      <c r="B10" s="702" t="s">
        <v>967</v>
      </c>
      <c r="C10" s="61">
        <v>228929637.65906668</v>
      </c>
      <c r="D10" s="61">
        <v>296412145.61</v>
      </c>
      <c r="E10" s="703">
        <v>0</v>
      </c>
      <c r="F10" s="61">
        <v>525341783.2690667</v>
      </c>
      <c r="G10" s="715"/>
    </row>
    <row r="11" spans="1:7" ht="12.75">
      <c r="A11" s="701" t="s">
        <v>968</v>
      </c>
      <c r="B11" s="702" t="s">
        <v>385</v>
      </c>
      <c r="C11" s="61">
        <v>204508511.12666667</v>
      </c>
      <c r="D11" s="61">
        <v>162629320.04</v>
      </c>
      <c r="E11" s="703">
        <v>0</v>
      </c>
      <c r="F11" s="61">
        <v>367137831.1666666</v>
      </c>
      <c r="G11" s="715"/>
    </row>
    <row r="12" spans="1:7" ht="12.75">
      <c r="A12" s="80" t="s">
        <v>969</v>
      </c>
      <c r="B12" s="58" t="s">
        <v>970</v>
      </c>
      <c r="C12" s="56">
        <v>174060260.57666665</v>
      </c>
      <c r="D12" s="56">
        <v>136309274.04</v>
      </c>
      <c r="E12" s="93">
        <v>0</v>
      </c>
      <c r="F12" s="56">
        <v>310369534.6166667</v>
      </c>
      <c r="G12" s="715"/>
    </row>
    <row r="13" spans="1:7" ht="12.75">
      <c r="A13" s="80" t="s">
        <v>971</v>
      </c>
      <c r="B13" s="58" t="s">
        <v>972</v>
      </c>
      <c r="C13" s="56">
        <v>30448250.55</v>
      </c>
      <c r="D13" s="56">
        <v>26320046</v>
      </c>
      <c r="E13" s="93">
        <v>0</v>
      </c>
      <c r="F13" s="56">
        <v>56768296.55</v>
      </c>
      <c r="G13" s="715"/>
    </row>
    <row r="14" spans="1:7" ht="12.75">
      <c r="A14" s="701" t="s">
        <v>973</v>
      </c>
      <c r="B14" s="702" t="s">
        <v>974</v>
      </c>
      <c r="C14" s="61">
        <v>24421126.5324</v>
      </c>
      <c r="D14" s="61">
        <v>133782825.57</v>
      </c>
      <c r="E14" s="703">
        <v>0</v>
      </c>
      <c r="F14" s="61">
        <v>158203952.1024</v>
      </c>
      <c r="G14" s="715"/>
    </row>
    <row r="15" spans="1:7" ht="12.75">
      <c r="A15" s="701" t="s">
        <v>975</v>
      </c>
      <c r="B15" s="59" t="s">
        <v>976</v>
      </c>
      <c r="C15" s="61">
        <v>0</v>
      </c>
      <c r="D15" s="61">
        <v>0</v>
      </c>
      <c r="E15" s="703">
        <v>26837954.78</v>
      </c>
      <c r="F15" s="61">
        <v>26837954.78</v>
      </c>
      <c r="G15" s="715"/>
    </row>
    <row r="16" spans="1:7" ht="12.75">
      <c r="A16" s="80" t="s">
        <v>977</v>
      </c>
      <c r="B16" s="58" t="s">
        <v>978</v>
      </c>
      <c r="C16" s="56">
        <v>0</v>
      </c>
      <c r="D16" s="56">
        <v>0</v>
      </c>
      <c r="E16" s="93">
        <v>26837954.78</v>
      </c>
      <c r="F16" s="56">
        <v>26837954.78</v>
      </c>
      <c r="G16" s="715"/>
    </row>
    <row r="17" spans="1:7" ht="12.75">
      <c r="A17" s="80" t="s">
        <v>1028</v>
      </c>
      <c r="B17" s="58" t="s">
        <v>979</v>
      </c>
      <c r="C17" s="56">
        <v>0</v>
      </c>
      <c r="D17" s="56">
        <v>0</v>
      </c>
      <c r="E17" s="93">
        <v>0</v>
      </c>
      <c r="F17" s="56">
        <v>0</v>
      </c>
      <c r="G17" s="715"/>
    </row>
    <row r="18" spans="1:7" ht="12.75">
      <c r="A18" s="701" t="s">
        <v>980</v>
      </c>
      <c r="B18" s="702" t="s">
        <v>310</v>
      </c>
      <c r="C18" s="704">
        <v>53069515.74221006</v>
      </c>
      <c r="D18" s="704">
        <v>7700000</v>
      </c>
      <c r="E18" s="705">
        <v>300000</v>
      </c>
      <c r="F18" s="704">
        <v>61069515.74221006</v>
      </c>
      <c r="G18" s="715"/>
    </row>
    <row r="19" spans="1:7" ht="12.75">
      <c r="A19" s="80" t="s">
        <v>981</v>
      </c>
      <c r="B19" s="58" t="s">
        <v>982</v>
      </c>
      <c r="C19" s="57">
        <v>52069515.74221006</v>
      </c>
      <c r="D19" s="57">
        <v>200000</v>
      </c>
      <c r="E19" s="706">
        <v>300000</v>
      </c>
      <c r="F19" s="57">
        <v>52569515.74221006</v>
      </c>
      <c r="G19" s="715"/>
    </row>
    <row r="20" spans="1:7" ht="12.75">
      <c r="A20" s="80" t="s">
        <v>983</v>
      </c>
      <c r="B20" s="58" t="s">
        <v>984</v>
      </c>
      <c r="C20" s="57">
        <v>1000000</v>
      </c>
      <c r="D20" s="57">
        <v>7500000</v>
      </c>
      <c r="E20" s="706">
        <v>0</v>
      </c>
      <c r="F20" s="57">
        <v>8500000</v>
      </c>
      <c r="G20" s="715"/>
    </row>
    <row r="21" spans="1:7" ht="12.75">
      <c r="A21" s="80" t="s">
        <v>985</v>
      </c>
      <c r="B21" s="58" t="s">
        <v>986</v>
      </c>
      <c r="C21" s="707">
        <v>0</v>
      </c>
      <c r="D21" s="707">
        <v>0</v>
      </c>
      <c r="E21" s="708">
        <v>0</v>
      </c>
      <c r="F21" s="707">
        <v>0</v>
      </c>
      <c r="G21" s="715"/>
    </row>
    <row r="22" spans="1:7" ht="20.25" customHeight="1">
      <c r="A22" s="717" t="s">
        <v>506</v>
      </c>
      <c r="B22" s="521" t="s">
        <v>987</v>
      </c>
      <c r="C22" s="521">
        <v>1200000</v>
      </c>
      <c r="D22" s="521">
        <v>5022976</v>
      </c>
      <c r="E22" s="521">
        <v>1096152774.6599998</v>
      </c>
      <c r="F22" s="521">
        <v>1102375750.6599998</v>
      </c>
      <c r="G22" s="714">
        <v>0.559272807657918</v>
      </c>
    </row>
    <row r="23" spans="1:7" ht="12.75">
      <c r="A23" s="701" t="s">
        <v>988</v>
      </c>
      <c r="B23" s="702" t="s">
        <v>989</v>
      </c>
      <c r="C23" s="709">
        <v>0</v>
      </c>
      <c r="D23" s="709">
        <v>0</v>
      </c>
      <c r="E23" s="710">
        <v>1045042774.66</v>
      </c>
      <c r="F23" s="709">
        <v>1045042774.66</v>
      </c>
      <c r="G23" s="715"/>
    </row>
    <row r="24" spans="1:7" ht="12.75">
      <c r="A24" s="80" t="s">
        <v>990</v>
      </c>
      <c r="B24" s="58" t="s">
        <v>991</v>
      </c>
      <c r="C24" s="707">
        <v>0</v>
      </c>
      <c r="D24" s="707">
        <v>0</v>
      </c>
      <c r="E24" s="708">
        <v>48200000</v>
      </c>
      <c r="F24" s="707">
        <v>48200000</v>
      </c>
      <c r="G24" s="715"/>
    </row>
    <row r="25" spans="1:7" ht="12.75">
      <c r="A25" s="80" t="s">
        <v>992</v>
      </c>
      <c r="B25" s="58" t="s">
        <v>317</v>
      </c>
      <c r="C25" s="707">
        <v>0</v>
      </c>
      <c r="D25" s="707">
        <v>0</v>
      </c>
      <c r="E25" s="708">
        <v>892213269.26</v>
      </c>
      <c r="F25" s="707">
        <v>892213269.26</v>
      </c>
      <c r="G25" s="715"/>
    </row>
    <row r="26" spans="1:7" ht="12.75">
      <c r="A26" s="80" t="s">
        <v>993</v>
      </c>
      <c r="B26" s="58" t="s">
        <v>73</v>
      </c>
      <c r="C26" s="707">
        <v>0</v>
      </c>
      <c r="D26" s="707">
        <v>0</v>
      </c>
      <c r="E26" s="708">
        <v>0</v>
      </c>
      <c r="F26" s="56">
        <v>0</v>
      </c>
      <c r="G26" s="715"/>
    </row>
    <row r="27" spans="1:7" ht="12.75">
      <c r="A27" s="80" t="s">
        <v>994</v>
      </c>
      <c r="B27" s="58" t="s">
        <v>318</v>
      </c>
      <c r="C27" s="707">
        <v>0</v>
      </c>
      <c r="D27" s="707">
        <v>0</v>
      </c>
      <c r="E27" s="708">
        <v>0</v>
      </c>
      <c r="F27" s="56">
        <v>0</v>
      </c>
      <c r="G27" s="715"/>
    </row>
    <row r="28" spans="1:7" ht="12.75">
      <c r="A28" s="80" t="s">
        <v>995</v>
      </c>
      <c r="B28" s="58" t="s">
        <v>996</v>
      </c>
      <c r="C28" s="707">
        <v>0</v>
      </c>
      <c r="D28" s="707">
        <v>0</v>
      </c>
      <c r="E28" s="708">
        <v>104629505.4</v>
      </c>
      <c r="F28" s="56">
        <v>104629505.4</v>
      </c>
      <c r="G28" s="715"/>
    </row>
    <row r="29" spans="1:7" ht="12.75">
      <c r="A29" s="701" t="s">
        <v>997</v>
      </c>
      <c r="B29" s="702" t="s">
        <v>998</v>
      </c>
      <c r="C29" s="709">
        <v>1200000</v>
      </c>
      <c r="D29" s="709">
        <v>5022976</v>
      </c>
      <c r="E29" s="710">
        <v>51110000</v>
      </c>
      <c r="F29" s="709">
        <v>57332976</v>
      </c>
      <c r="G29" s="715"/>
    </row>
    <row r="30" spans="1:7" ht="12.75">
      <c r="A30" s="80" t="s">
        <v>999</v>
      </c>
      <c r="B30" s="58" t="s">
        <v>1000</v>
      </c>
      <c r="C30" s="56">
        <v>1200000</v>
      </c>
      <c r="D30" s="56">
        <v>5022976</v>
      </c>
      <c r="E30" s="93">
        <v>51110000</v>
      </c>
      <c r="F30" s="56">
        <v>57332976</v>
      </c>
      <c r="G30" s="715"/>
    </row>
    <row r="31" spans="1:7" ht="12.75">
      <c r="A31" s="80" t="s">
        <v>1001</v>
      </c>
      <c r="B31" s="58" t="s">
        <v>76</v>
      </c>
      <c r="C31" s="56">
        <v>0</v>
      </c>
      <c r="D31" s="56">
        <v>0</v>
      </c>
      <c r="E31" s="93">
        <v>0</v>
      </c>
      <c r="F31" s="57">
        <v>0</v>
      </c>
      <c r="G31" s="715"/>
    </row>
    <row r="32" spans="1:7" ht="12.75">
      <c r="A32" s="80" t="s">
        <v>1002</v>
      </c>
      <c r="B32" s="58" t="s">
        <v>70</v>
      </c>
      <c r="C32" s="56">
        <v>0</v>
      </c>
      <c r="D32" s="56">
        <v>0</v>
      </c>
      <c r="E32" s="93">
        <v>0</v>
      </c>
      <c r="F32" s="56">
        <v>0</v>
      </c>
      <c r="G32" s="715"/>
    </row>
    <row r="33" spans="1:7" ht="12.75">
      <c r="A33" s="80" t="s">
        <v>1003</v>
      </c>
      <c r="B33" s="58" t="s">
        <v>1004</v>
      </c>
      <c r="C33" s="56">
        <v>0</v>
      </c>
      <c r="D33" s="56">
        <v>0</v>
      </c>
      <c r="E33" s="93">
        <v>0</v>
      </c>
      <c r="F33" s="57">
        <v>0</v>
      </c>
      <c r="G33" s="715"/>
    </row>
    <row r="34" spans="1:7" ht="12.75">
      <c r="A34" s="80" t="s">
        <v>1005</v>
      </c>
      <c r="B34" s="58" t="s">
        <v>1006</v>
      </c>
      <c r="C34" s="56">
        <v>0</v>
      </c>
      <c r="D34" s="56">
        <v>0</v>
      </c>
      <c r="E34" s="93">
        <v>0</v>
      </c>
      <c r="F34" s="57">
        <v>0</v>
      </c>
      <c r="G34" s="715"/>
    </row>
    <row r="35" spans="1:7" ht="12.75">
      <c r="A35" s="701" t="s">
        <v>1007</v>
      </c>
      <c r="B35" s="702" t="s">
        <v>320</v>
      </c>
      <c r="C35" s="704">
        <v>0</v>
      </c>
      <c r="D35" s="704">
        <v>0</v>
      </c>
      <c r="E35" s="705">
        <v>0</v>
      </c>
      <c r="F35" s="704">
        <v>0</v>
      </c>
      <c r="G35" s="715"/>
    </row>
    <row r="36" spans="1:7" ht="12.75">
      <c r="A36" s="80" t="s">
        <v>1008</v>
      </c>
      <c r="B36" s="58" t="s">
        <v>1009</v>
      </c>
      <c r="C36" s="57">
        <v>0</v>
      </c>
      <c r="D36" s="57">
        <v>0</v>
      </c>
      <c r="E36" s="706">
        <v>0</v>
      </c>
      <c r="F36" s="57">
        <v>0</v>
      </c>
      <c r="G36" s="715"/>
    </row>
    <row r="37" spans="1:7" ht="12.75">
      <c r="A37" s="80" t="s">
        <v>1010</v>
      </c>
      <c r="B37" s="58" t="s">
        <v>1011</v>
      </c>
      <c r="C37" s="57">
        <v>0</v>
      </c>
      <c r="D37" s="57">
        <v>0</v>
      </c>
      <c r="E37" s="706">
        <v>0</v>
      </c>
      <c r="F37" s="57">
        <v>0</v>
      </c>
      <c r="G37" s="715"/>
    </row>
    <row r="38" spans="1:7" ht="12.75">
      <c r="A38" s="80" t="s">
        <v>1012</v>
      </c>
      <c r="B38" s="58" t="s">
        <v>1013</v>
      </c>
      <c r="C38" s="57">
        <v>0</v>
      </c>
      <c r="D38" s="57">
        <v>0</v>
      </c>
      <c r="E38" s="706">
        <v>0</v>
      </c>
      <c r="F38" s="56">
        <v>0</v>
      </c>
      <c r="G38" s="715"/>
    </row>
    <row r="39" spans="1:7" ht="12.75">
      <c r="A39" s="716">
        <v>3</v>
      </c>
      <c r="B39" s="700" t="s">
        <v>1014</v>
      </c>
      <c r="C39" s="521">
        <v>0</v>
      </c>
      <c r="D39" s="521">
        <v>0</v>
      </c>
      <c r="E39" s="521">
        <v>250295921.61</v>
      </c>
      <c r="F39" s="521">
        <v>250295921.61</v>
      </c>
      <c r="G39" s="714">
        <v>0.12698365574563997</v>
      </c>
    </row>
    <row r="40" spans="1:7" ht="12.75">
      <c r="A40" s="701" t="s">
        <v>1015</v>
      </c>
      <c r="B40" s="711" t="s">
        <v>1016</v>
      </c>
      <c r="C40" s="704">
        <v>0</v>
      </c>
      <c r="D40" s="704">
        <v>0</v>
      </c>
      <c r="E40" s="705">
        <v>0</v>
      </c>
      <c r="F40" s="704">
        <v>0</v>
      </c>
      <c r="G40" s="715"/>
    </row>
    <row r="41" spans="1:7" ht="12.75">
      <c r="A41" s="701" t="s">
        <v>1017</v>
      </c>
      <c r="B41" s="702" t="s">
        <v>36</v>
      </c>
      <c r="C41" s="704">
        <v>0</v>
      </c>
      <c r="D41" s="704">
        <v>0</v>
      </c>
      <c r="E41" s="705">
        <v>0</v>
      </c>
      <c r="F41" s="704">
        <v>0</v>
      </c>
      <c r="G41" s="715"/>
    </row>
    <row r="42" spans="1:7" ht="12.75">
      <c r="A42" s="701" t="s">
        <v>1018</v>
      </c>
      <c r="B42" s="702" t="s">
        <v>1019</v>
      </c>
      <c r="C42" s="704">
        <v>0</v>
      </c>
      <c r="D42" s="704">
        <v>0</v>
      </c>
      <c r="E42" s="705">
        <v>250295921.61</v>
      </c>
      <c r="F42" s="704">
        <v>250295921.61</v>
      </c>
      <c r="G42" s="715"/>
    </row>
    <row r="43" spans="1:7" ht="12.75">
      <c r="A43" s="80" t="s">
        <v>1020</v>
      </c>
      <c r="B43" s="58" t="s">
        <v>1021</v>
      </c>
      <c r="C43" s="57">
        <v>0</v>
      </c>
      <c r="D43" s="57">
        <v>0</v>
      </c>
      <c r="E43" s="706">
        <v>250295921.61</v>
      </c>
      <c r="F43" s="57">
        <v>250295921.61</v>
      </c>
      <c r="G43" s="715"/>
    </row>
    <row r="44" spans="1:7" ht="12.75">
      <c r="A44" s="80" t="s">
        <v>1022</v>
      </c>
      <c r="B44" s="58" t="s">
        <v>1023</v>
      </c>
      <c r="C44" s="57">
        <v>0</v>
      </c>
      <c r="D44" s="57">
        <v>0</v>
      </c>
      <c r="E44" s="706">
        <v>0</v>
      </c>
      <c r="F44" s="57">
        <v>0</v>
      </c>
      <c r="G44" s="715"/>
    </row>
    <row r="45" spans="1:7" ht="12.75">
      <c r="A45" s="701" t="s">
        <v>1024</v>
      </c>
      <c r="B45" s="702" t="s">
        <v>37</v>
      </c>
      <c r="C45" s="57">
        <v>0</v>
      </c>
      <c r="D45" s="57">
        <v>0</v>
      </c>
      <c r="E45" s="706">
        <v>0</v>
      </c>
      <c r="F45" s="57">
        <v>0</v>
      </c>
      <c r="G45" s="715"/>
    </row>
    <row r="46" spans="1:7" ht="12.75">
      <c r="A46" s="716">
        <v>4</v>
      </c>
      <c r="B46" s="700" t="s">
        <v>1025</v>
      </c>
      <c r="C46" s="521">
        <v>82874.33</v>
      </c>
      <c r="D46" s="521">
        <v>3111962</v>
      </c>
      <c r="E46" s="521">
        <v>1971935</v>
      </c>
      <c r="F46" s="521">
        <v>5166771.33</v>
      </c>
      <c r="G46" s="714">
        <v>0.002621279274807606</v>
      </c>
    </row>
    <row r="47" spans="1:7" ht="12.75">
      <c r="A47" s="60"/>
      <c r="B47" s="60"/>
      <c r="C47" s="56"/>
      <c r="D47" s="56"/>
      <c r="E47" s="56"/>
      <c r="F47" s="56"/>
      <c r="G47" s="715"/>
    </row>
    <row r="48" spans="1:7" ht="12.75">
      <c r="A48" s="699"/>
      <c r="B48" s="700" t="s">
        <v>1026</v>
      </c>
      <c r="C48" s="521">
        <v>283282027.7312767</v>
      </c>
      <c r="D48" s="521">
        <v>312247083.61</v>
      </c>
      <c r="E48" s="521">
        <v>1375558586.0499997</v>
      </c>
      <c r="F48" s="521">
        <v>1971087697.3912766</v>
      </c>
      <c r="G48" s="714">
        <v>1</v>
      </c>
    </row>
    <row r="49" spans="1:6" ht="12.75">
      <c r="A49" s="60"/>
      <c r="B49" s="60"/>
      <c r="C49" s="56"/>
      <c r="D49" s="60"/>
      <c r="E49" s="60"/>
      <c r="F49" s="60"/>
    </row>
    <row r="50" spans="1:6" ht="12.75">
      <c r="A50" s="60"/>
      <c r="B50" s="60"/>
      <c r="C50" s="56"/>
      <c r="D50" s="60"/>
      <c r="E50" s="60"/>
      <c r="F50" s="60"/>
    </row>
    <row r="51" spans="1:6" ht="12.75">
      <c r="A51" s="60"/>
      <c r="B51" s="81" t="s">
        <v>671</v>
      </c>
      <c r="C51" s="56"/>
      <c r="D51" s="60"/>
      <c r="E51" s="60"/>
      <c r="F51" s="60"/>
    </row>
    <row r="52" spans="1:6" ht="14.25">
      <c r="A52" s="60"/>
      <c r="B52" s="1175">
        <v>44181</v>
      </c>
      <c r="C52" s="712"/>
      <c r="D52" s="60"/>
      <c r="E52" s="60"/>
      <c r="F52" s="60"/>
    </row>
  </sheetData>
  <sheetProtection/>
  <mergeCells count="3">
    <mergeCell ref="A3:G3"/>
    <mergeCell ref="A4:G4"/>
    <mergeCell ref="A2:G2"/>
  </mergeCells>
  <printOptions/>
  <pageMargins left="0.5118110236220472" right="0.5118110236220472" top="0.7480314960629921" bottom="0.7480314960629921" header="0.31496062992125984" footer="0.31496062992125984"/>
  <pageSetup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jwebb</dc:creator>
  <cp:keywords/>
  <dc:description/>
  <cp:lastModifiedBy>Luis Mario</cp:lastModifiedBy>
  <cp:lastPrinted>2023-01-20T15:21:31Z</cp:lastPrinted>
  <dcterms:created xsi:type="dcterms:W3CDTF">2005-07-22T13:16:18Z</dcterms:created>
  <dcterms:modified xsi:type="dcterms:W3CDTF">2023-01-20T19:52:17Z</dcterms:modified>
  <cp:category/>
  <cp:version/>
  <cp:contentType/>
  <cp:contentStatus/>
</cp:coreProperties>
</file>