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comments10.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8960" windowHeight="11265" activeTab="0"/>
  </bookViews>
  <sheets>
    <sheet name="portada" sheetId="1" r:id="rId1"/>
    <sheet name="INGRESOS" sheetId="2" r:id="rId2"/>
    <sheet name="Just Ing." sheetId="3" r:id="rId3"/>
    <sheet name="Niveles de aprobacion CGR" sheetId="4" r:id="rId4"/>
    <sheet name="Det Obj Prog." sheetId="5" r:id="rId5"/>
    <sheet name="Det. Gen Part. Prog," sheetId="6" state="hidden" r:id="rId6"/>
    <sheet name="Estruc Prog Detallada" sheetId="7" r:id="rId7"/>
    <sheet name="just. egre." sheetId="8" r:id="rId8"/>
    <sheet name="Or. y Apl. cuad 1" sheetId="9" r:id="rId9"/>
    <sheet name="Cuad 2 Rec. hum " sheetId="10" r:id="rId10"/>
  </sheets>
  <externalReferences>
    <externalReference r:id="rId13"/>
    <externalReference r:id="rId14"/>
    <externalReference r:id="rId15"/>
  </externalReferences>
  <definedNames>
    <definedName name="_xlnm._FilterDatabase" localSheetId="4" hidden="1">'Det Obj Prog.'!$A$7:$F$128</definedName>
    <definedName name="_xlnm._FilterDatabase" localSheetId="6" hidden="1">'Estruc Prog Detallada'!$A$5:$O$886</definedName>
    <definedName name="_xlnm._FilterDatabase" localSheetId="1" hidden="1">'INGRESOS'!$A$6:$HU$89</definedName>
    <definedName name="_xlnm._FilterDatabase" localSheetId="8" hidden="1">'Or. y Apl. cuad 1'!$A$6:$S$1073</definedName>
    <definedName name="_xlnm.Print_Area" localSheetId="9">'Cuad 2 Rec. hum '!$A$1:$P$62</definedName>
    <definedName name="_xlnm.Print_Area" localSheetId="4">'Det Obj Prog.'!$A$3:$F$133</definedName>
    <definedName name="_xlnm.Print_Area" localSheetId="5">'Det. Gen Part. Prog,'!$A$1:$G$36</definedName>
    <definedName name="_xlnm.Print_Area" localSheetId="6">'Estruc Prog Detallada'!$A$1:$F$885</definedName>
    <definedName name="_xlnm.Print_Area" localSheetId="1">'INGRESOS'!$A$1:$F$93</definedName>
    <definedName name="_xlnm.Print_Area" localSheetId="2">'Just Ing.'!$A$1:$F$315</definedName>
    <definedName name="_xlnm.Print_Area" localSheetId="7">'just. egre.'!$A$2:$I$222</definedName>
    <definedName name="_xlnm.Print_Area" localSheetId="3">'Niveles de aprobacion CGR'!$A$1:$D$82</definedName>
    <definedName name="_xlnm.Print_Area" localSheetId="8">'Or. y Apl. cuad 1'!$A$1:$M$232</definedName>
    <definedName name="_xlnm.Print_Area" localSheetId="0">'portada'!$A$1:$H$25</definedName>
    <definedName name="_xlnm.Print_Titles" localSheetId="4">'Det Obj Prog.'!$3:$7</definedName>
    <definedName name="_xlnm.Print_Titles" localSheetId="6">'Estruc Prog Detallada'!$1:$6</definedName>
    <definedName name="_xlnm.Print_Titles" localSheetId="1">'INGRESOS'!$2:$6</definedName>
    <definedName name="_xlnm.Print_Titles" localSheetId="2">'Just Ing.'!$1:$4</definedName>
    <definedName name="_xlnm.Print_Titles" localSheetId="7">'just. egre.'!$2:$5</definedName>
    <definedName name="_xlnm.Print_Titles" localSheetId="8">'Or. y Apl. cuad 1'!$1:$6</definedName>
  </definedNames>
  <calcPr fullCalcOnLoad="1"/>
</workbook>
</file>

<file path=xl/comments10.xml><?xml version="1.0" encoding="utf-8"?>
<comments xmlns="http://schemas.openxmlformats.org/spreadsheetml/2006/main">
  <authors>
    <author>Flor de Mar?a Alfaro</author>
  </authors>
  <commentList>
    <comment ref="A6" authorId="0">
      <text>
        <r>
          <rPr>
            <b/>
            <sz val="10"/>
            <color indexed="9"/>
            <rFont val="Tahoma"/>
            <family val="2"/>
          </rPr>
          <t xml:space="preserve">ESTA INFORMACIÓN ES LA MISMA QUE ESTÁ EN EL MODELO ELECTRÓNICO DEL PLAN OPERATIVO ANUAL
</t>
        </r>
      </text>
    </comment>
    <comment ref="J9" authorId="0">
      <text>
        <r>
          <rPr>
            <b/>
            <sz val="8"/>
            <rFont val="Tahoma"/>
            <family val="2"/>
          </rPr>
          <t>ARTÍCULO 118 DEL CÓDIGO MUNICIPAL</t>
        </r>
        <r>
          <rPr>
            <sz val="8"/>
            <rFont val="Tahoma"/>
            <family val="2"/>
          </rPr>
          <t xml:space="preserve">
</t>
        </r>
      </text>
    </comment>
  </commentList>
</comments>
</file>

<file path=xl/comments9.xml><?xml version="1.0" encoding="utf-8"?>
<comments xmlns="http://schemas.openxmlformats.org/spreadsheetml/2006/main">
  <authors>
    <author>Flor de Mar?a Alfaro</author>
    <author>Tita y Tio</author>
  </authors>
  <commentList>
    <comment ref="A5" authorId="0">
      <text>
        <r>
          <rPr>
            <sz val="8"/>
            <rFont val="Tahoma"/>
            <family val="2"/>
          </rPr>
          <t>Código asignado al ingreso en el clasificador de ingresos del sector público, así como el código asignado a las cuentas personalizadas en el Sistema Integrado de Presupuesto Público de la CGR.  Como por ejemplo: Servicio de recolección de basura 
1.3.1.2.05.04.1.0.000</t>
        </r>
      </text>
    </comment>
    <comment ref="B5" authorId="0">
      <text>
        <r>
          <rPr>
            <b/>
            <sz val="8"/>
            <rFont val="Tahoma"/>
            <family val="2"/>
          </rPr>
          <t>Debe incluirse el nombre del ingreso específico o parcialmente específico.  Ejemplo: Impuesto de bienes inmuebles, Ley 7729. Servicio recolección de basura. Servicio de aseo de vías. Alquiler milla marítima.  Patente de Licores, etc.</t>
        </r>
        <r>
          <rPr>
            <sz val="8"/>
            <rFont val="Tahoma"/>
            <family val="2"/>
          </rPr>
          <t xml:space="preserve">
</t>
        </r>
      </text>
    </comment>
    <comment ref="E6" authorId="1">
      <text>
        <r>
          <rPr>
            <sz val="8"/>
            <rFont val="Tahoma"/>
            <family val="2"/>
          </rPr>
          <t>PROGRAMA:
I-II-III-IV</t>
        </r>
      </text>
    </comment>
  </commentList>
</comments>
</file>

<file path=xl/sharedStrings.xml><?xml version="1.0" encoding="utf-8"?>
<sst xmlns="http://schemas.openxmlformats.org/spreadsheetml/2006/main" count="3767" uniqueCount="1242">
  <si>
    <t>2.04</t>
  </si>
  <si>
    <t>HERRAMIENTAS, REPUESTOS Y ACCESORIOS</t>
  </si>
  <si>
    <t>2.04.01</t>
  </si>
  <si>
    <t>Herramientas e instrumentos</t>
  </si>
  <si>
    <t>2.04.02</t>
  </si>
  <si>
    <t>Repuestos y accesorios</t>
  </si>
  <si>
    <t>2.99</t>
  </si>
  <si>
    <t>ÚTILES, MATERIALES Y SUMINISTROS DIVERSOS</t>
  </si>
  <si>
    <t>2.99.01</t>
  </si>
  <si>
    <t>Útiles y materiales de oficina y cómputo</t>
  </si>
  <si>
    <t>2.99.03</t>
  </si>
  <si>
    <t>Productos de papel, cartón e impresos</t>
  </si>
  <si>
    <t>2.99.04</t>
  </si>
  <si>
    <t>Textiles y vestuario</t>
  </si>
  <si>
    <t>2.99.05</t>
  </si>
  <si>
    <t>Útiles y materiales de limpieza</t>
  </si>
  <si>
    <t>2.99.06</t>
  </si>
  <si>
    <t>Útiles y materiales de resguardo y seguridad</t>
  </si>
  <si>
    <t>2.99.99</t>
  </si>
  <si>
    <t>Otros útiles, materiales y suministros</t>
  </si>
  <si>
    <t>3</t>
  </si>
  <si>
    <t>INTERESES Y COMISIONES</t>
  </si>
  <si>
    <t>3.02</t>
  </si>
  <si>
    <t>INTERESES SOBRE PRÉSTAMOS</t>
  </si>
  <si>
    <t>3.02.03</t>
  </si>
  <si>
    <t>Intereses sobre préstamos de Instituciones Descentralizadas no Empresariales</t>
  </si>
  <si>
    <t>3.02.06</t>
  </si>
  <si>
    <t>Intereses sobre préstamos de Instituciones Públicas Financieras</t>
  </si>
  <si>
    <t>4</t>
  </si>
  <si>
    <t>ACTIVOS FINANCIEROS</t>
  </si>
  <si>
    <t>5</t>
  </si>
  <si>
    <t>BIENES DURADEROS</t>
  </si>
  <si>
    <t>5.01</t>
  </si>
  <si>
    <t xml:space="preserve"> </t>
  </si>
  <si>
    <t>EGRESOS TOTALES</t>
  </si>
  <si>
    <t xml:space="preserve">SERVICIOS </t>
  </si>
  <si>
    <t xml:space="preserve">INTERESES Y COMISIONES </t>
  </si>
  <si>
    <t xml:space="preserve">AMORTIZACION </t>
  </si>
  <si>
    <t>SECCION DE EGRESOS</t>
  </si>
  <si>
    <t>DETALLE GENERAL DEL OBJETO DEL GASTO</t>
  </si>
  <si>
    <t>EGRESOS PROGRAMA I</t>
  </si>
  <si>
    <t>DETALLE DEL OBJETO DEL GASTO PROGRAMA I</t>
  </si>
  <si>
    <t>DETALLE DEL OBJETO DEL GASTO PROGRAMA II</t>
  </si>
  <si>
    <t>EGRESOS PROGRAMA II</t>
  </si>
  <si>
    <t>DETALLE DEL OBJETO DEL GASTO PROGRAMA III</t>
  </si>
  <si>
    <t>EGRESOS PROGRAMA III</t>
  </si>
  <si>
    <t>MAQUINARIA, EQUIPO Y MOBILIARIO</t>
  </si>
  <si>
    <t>5.01.04</t>
  </si>
  <si>
    <t>Equipo y mobiliario de oficina</t>
  </si>
  <si>
    <t>5.01.05</t>
  </si>
  <si>
    <t>Equipo y programas de cómputo</t>
  </si>
  <si>
    <t>5.01.99</t>
  </si>
  <si>
    <t>Maquinaria y equipo diverso</t>
  </si>
  <si>
    <t>5.02</t>
  </si>
  <si>
    <t>CONSTRUCCIONES, ADICIONES Y MEJORAS</t>
  </si>
  <si>
    <t>5.02.01</t>
  </si>
  <si>
    <t>Edificios</t>
  </si>
  <si>
    <t>5.02.02</t>
  </si>
  <si>
    <t>Vías de comunicación terrestre</t>
  </si>
  <si>
    <t>5.02.99</t>
  </si>
  <si>
    <t>Otras construcciones, adiciones y mejoras</t>
  </si>
  <si>
    <t>6</t>
  </si>
  <si>
    <t>6.01</t>
  </si>
  <si>
    <t>TRANSFERENCIAS CORRIENTES AL SECTOR PÚBLICO</t>
  </si>
  <si>
    <t>6.01.01</t>
  </si>
  <si>
    <t>Transferencias corrientes al Gobierno Central</t>
  </si>
  <si>
    <t>6.01.02</t>
  </si>
  <si>
    <t>Transferencias corrientes a Órganos Desconcentrados</t>
  </si>
  <si>
    <t>6.01.03</t>
  </si>
  <si>
    <t>Transferencias corrientes a Instituciones Descentralizadas no Empresariales</t>
  </si>
  <si>
    <t>6.01.04</t>
  </si>
  <si>
    <t>Transferencias corrientes a Gobiernos Locales</t>
  </si>
  <si>
    <t>6.03</t>
  </si>
  <si>
    <t>PRESTACIONES</t>
  </si>
  <si>
    <t>6.03.01</t>
  </si>
  <si>
    <t>Prestaciones legales</t>
  </si>
  <si>
    <t>7</t>
  </si>
  <si>
    <t>8</t>
  </si>
  <si>
    <t>AMORTIZACION</t>
  </si>
  <si>
    <t>8.02</t>
  </si>
  <si>
    <t>AMORTIZACIÓN DE PRÉSTAMOS</t>
  </si>
  <si>
    <t>8.02.02</t>
  </si>
  <si>
    <t>Amortización de préstamos de Órganos Desconcentrados</t>
  </si>
  <si>
    <t>8.02.03</t>
  </si>
  <si>
    <t>Amortización de préstamos de Instituciones Descentralizadas no Empresariales</t>
  </si>
  <si>
    <t>8.02.06</t>
  </si>
  <si>
    <t>Amortización de préstamos de Instituciones Públicas Financieras</t>
  </si>
  <si>
    <t>9</t>
  </si>
  <si>
    <t>CUENTAS ESPECIALES</t>
  </si>
  <si>
    <t>9.02</t>
  </si>
  <si>
    <t>SUMAS SIN ASIGNACIÓN PRESUPUESTARIA</t>
  </si>
  <si>
    <t>9.02.01</t>
  </si>
  <si>
    <t>Sumas libres sin asignación presupuestaria</t>
  </si>
  <si>
    <t>9.02.02</t>
  </si>
  <si>
    <t>Sumas con destino específico sin asignación presupuestaria</t>
  </si>
  <si>
    <t>CODIGO</t>
  </si>
  <si>
    <t>NOMBRE</t>
  </si>
  <si>
    <t>MONTO</t>
  </si>
  <si>
    <t>1.0.0.0.00.00.0.0.000</t>
  </si>
  <si>
    <t>INGRESOS CORRIENTES</t>
  </si>
  <si>
    <t>1.1.0.0.00.00.0.0.000</t>
  </si>
  <si>
    <t>INGRESOS TRIBUTARIOS</t>
  </si>
  <si>
    <t>1.1.2.0.00.00.0.0.000</t>
  </si>
  <si>
    <t>IMPUESTOS SOBRE LA PROPIEDAD</t>
  </si>
  <si>
    <t>1.1.2.1.00.00.0.0.000</t>
  </si>
  <si>
    <t>Impuesto sobre la propiedad de bienes inmuebles</t>
  </si>
  <si>
    <t>1.1.2.1.01.00.0.0.000</t>
  </si>
  <si>
    <t>Impuesto sobre la propiedad de bienes inmuebles, Ley No. 7729</t>
  </si>
  <si>
    <t>TOTAL</t>
  </si>
  <si>
    <t xml:space="preserve">MUNICIPALIDAD DE JIMÉNEZ </t>
  </si>
  <si>
    <t>CODIGO SEGÚN CLASIFICADOR DE INGRESOS</t>
  </si>
  <si>
    <t>INGRESO ESPECÍFICO</t>
  </si>
  <si>
    <t>APLICACIÓN</t>
  </si>
  <si>
    <t>Programa</t>
  </si>
  <si>
    <t>Act/Serv/gru</t>
  </si>
  <si>
    <t>Impuesto de Bienes Inmuebles Ley 7729</t>
  </si>
  <si>
    <t>I</t>
  </si>
  <si>
    <t>Organo de Normalizacion Tecnica (1 %)</t>
  </si>
  <si>
    <t>Aporte Junta Administrativa del Registro Publico(3%)</t>
  </si>
  <si>
    <t>Juntas de Educacion (10%</t>
  </si>
  <si>
    <t>II</t>
  </si>
  <si>
    <t>Atencion Emergencias Cantonales</t>
  </si>
  <si>
    <t>III</t>
  </si>
  <si>
    <t>Acceso a Discapacitados Ley 7600</t>
  </si>
  <si>
    <t>Impuesto Al Cemento</t>
  </si>
  <si>
    <t>Impuesto Sobre Espectaculos publicos 6%</t>
  </si>
  <si>
    <t xml:space="preserve">Educativos y Culturales </t>
  </si>
  <si>
    <t>Venta de Agua Potable</t>
  </si>
  <si>
    <t>Servicios de Instalaciòn y derivaciòn de Agua</t>
  </si>
  <si>
    <t>Servicios Recolección de Basura</t>
  </si>
  <si>
    <t>Servicios Aseo de Vias y Sitios Publicos</t>
  </si>
  <si>
    <t>Servicios Cementerio</t>
  </si>
  <si>
    <t>Derechos de Cementerio</t>
  </si>
  <si>
    <t>Aporte IFAM Licores Nacionales y extranjeros</t>
  </si>
  <si>
    <t>Impuesto Especifico sobre Construcciones</t>
  </si>
  <si>
    <t>Timbres Municipales</t>
  </si>
  <si>
    <t>Timbres Pro-parques Nacionales (sobre patentes)</t>
  </si>
  <si>
    <t>CONAGEBIO</t>
  </si>
  <si>
    <t>Fondo de Parques Nacionales (Áreas Protegidas)</t>
  </si>
  <si>
    <t>Alquiler de Edificios e Instalaciones</t>
  </si>
  <si>
    <t>1.3.3.1.02.01.0.0.000</t>
  </si>
  <si>
    <t>Infracción por construcciones</t>
  </si>
  <si>
    <t>TOTALES INGRESOS</t>
  </si>
  <si>
    <t>TOTALES EGRESOS</t>
  </si>
  <si>
    <t>DETALLE DE ORIGEN Y APLICACIÓN DE RECURSOS</t>
  </si>
  <si>
    <t>Servicio Acueducto</t>
  </si>
  <si>
    <t xml:space="preserve">Servicio recolección de Basura </t>
  </si>
  <si>
    <t>Protección Al Medio Ambiente</t>
  </si>
  <si>
    <t>MUNICIPALIDAD  DE JIMÉNEZ</t>
  </si>
  <si>
    <t xml:space="preserve">Deportivos </t>
  </si>
  <si>
    <t>Recursos Ley 8114</t>
  </si>
  <si>
    <t>Administración Comité de Deportes 3%</t>
  </si>
  <si>
    <t>MUNICIPALIDAD DE JIMÉNEZ</t>
  </si>
  <si>
    <t>Organo de Normalizacion Tecnica  (1% ibi)</t>
  </si>
  <si>
    <t>Aporte Junta Administrativa del Registro Nacional (3%Ibi)</t>
  </si>
  <si>
    <t>1.1.3.2.02.00.0.0.000</t>
  </si>
  <si>
    <t>IMPUESTOS ESPECÍFICOS SOBRE LA PRODUCCIÓN Y CONSUMO DE SERVICIOS</t>
  </si>
  <si>
    <t>1.1.3.2.02.03.0.0.000</t>
  </si>
  <si>
    <t>TOTAL DEL PROGRAMA 3</t>
  </si>
  <si>
    <t>VIAS DE COMUNICACIÓN TERRESTRE</t>
  </si>
  <si>
    <t>%</t>
  </si>
  <si>
    <t>Impuestos específicos a los servicios de diversión y esparcimiento</t>
  </si>
  <si>
    <t>1.1.3.2.02.03.1.0.000</t>
  </si>
  <si>
    <t>Impuesto sobre espectáculos públicos 6%</t>
  </si>
  <si>
    <t>1.4.1.3.01.00.0.0.000</t>
  </si>
  <si>
    <t>Aporte del I.F.A.M. por Licores Nacionales y Extranjeros</t>
  </si>
  <si>
    <t>2.4.1.1.01.00.0.0.000</t>
  </si>
  <si>
    <t>Aporte del Gobierno Central, Ley 8114, para mantenimiento de la red vial cantonal</t>
  </si>
  <si>
    <t>2.4.1.3.01.00.0.0.000</t>
  </si>
  <si>
    <t>Aporte del I.F.A.M. para mantenimiento y conservación de calles urbanas y caminos vecinales y adquisición de maquinaria y equipo, Ley 6909-83</t>
  </si>
  <si>
    <t>1.1.3.3.00.00.0.0.000</t>
  </si>
  <si>
    <t>OTROS IMPUESTOS A LOS BIENES Y SERVICIOS</t>
  </si>
  <si>
    <t>1.1.3.3.01.00.0.0.000</t>
  </si>
  <si>
    <t>Licencias profesionales comerciales y otros permisos</t>
  </si>
  <si>
    <t>1.1.3.3.01.02.0.0.000</t>
  </si>
  <si>
    <t>Patentes Municipales</t>
  </si>
  <si>
    <t>1.1.3.3.01.09.0.0.000</t>
  </si>
  <si>
    <t>Otras licencias profesionales comerciales y otros permisos</t>
  </si>
  <si>
    <t>1.1.9.0.00.00.0.0.000</t>
  </si>
  <si>
    <t>OTROS INGRESOS TRIBUTARIOS</t>
  </si>
  <si>
    <t>1.1.9.1.00.00.0.0.000</t>
  </si>
  <si>
    <t>IMPUESTO DE TIMBRES</t>
  </si>
  <si>
    <t>1.1.9.1.01.00.0.0.000</t>
  </si>
  <si>
    <t>Timbres municipales (por hipotecas y cédulas hipotecarias)</t>
  </si>
  <si>
    <t>1.1.9.1.02.00.0.0.000</t>
  </si>
  <si>
    <t>Timbre Pro-parques Nacionales.</t>
  </si>
  <si>
    <t>1.3.0.0.00.00.0.0.000</t>
  </si>
  <si>
    <t>INGRESOS NO TRIBUTARIOS</t>
  </si>
  <si>
    <t>1.3.1.0.00.00.0.0.000</t>
  </si>
  <si>
    <t>VENTA DE BIENES Y SERVICIOS</t>
  </si>
  <si>
    <t>1.3.1.1.00.00.0.0.000</t>
  </si>
  <si>
    <t>VENTA DE BIENES</t>
  </si>
  <si>
    <t>1.3.1.1.05.00.0.0.000</t>
  </si>
  <si>
    <t>Venta de agua</t>
  </si>
  <si>
    <t>1.3.1.1.09.00.0.0.000</t>
  </si>
  <si>
    <t>Venta de otros bienes</t>
  </si>
  <si>
    <t>1.3.1.2.00.00.0.0.000</t>
  </si>
  <si>
    <t>VENTA DE SERVICIOS</t>
  </si>
  <si>
    <t>1.3.1.2.04.00.0.0.000</t>
  </si>
  <si>
    <t>ALQUILERES</t>
  </si>
  <si>
    <t>1.3.1.2.04.01.0.0.000</t>
  </si>
  <si>
    <t>Alquiler de edificios e instalaciones</t>
  </si>
  <si>
    <t>1.3.1.2.04.02.0.0.000</t>
  </si>
  <si>
    <t>Alquiler de maquinaria y equipo</t>
  </si>
  <si>
    <t>Otros alquileres</t>
  </si>
  <si>
    <t>1.3.1.2.05.00.0.0.000</t>
  </si>
  <si>
    <t>SERVICIOS COMUNITARIOS</t>
  </si>
  <si>
    <t>1.3.1.2.05.02.0.0.000</t>
  </si>
  <si>
    <t>Servicios de instalación y derivación de agua</t>
  </si>
  <si>
    <t>1.3.1.2.05.03.0.0.000</t>
  </si>
  <si>
    <t>Servicios de cementerio</t>
  </si>
  <si>
    <t>1.3.1.2.05.04.0.0.000</t>
  </si>
  <si>
    <t>Servicios de saneamiento ambiental</t>
  </si>
  <si>
    <t>1.3.1.2.05.04.1.0.000</t>
  </si>
  <si>
    <t>Servicios de recolección de basura</t>
  </si>
  <si>
    <t>1.3.1.2.05.04.2.0.000</t>
  </si>
  <si>
    <t>Servicios de aseo de vías y sitios públicos</t>
  </si>
  <si>
    <t>1.3.1.2.05.04.3.0.000</t>
  </si>
  <si>
    <t>Serivicios de depósito y tratamiento de basura</t>
  </si>
  <si>
    <t>1.3.1.2.05.04.4.0.000</t>
  </si>
  <si>
    <t>Mantenimiento de parques y obras de ornato</t>
  </si>
  <si>
    <t>1.3.1.2.05.09.0.0.000</t>
  </si>
  <si>
    <t>Otros servicios comunitarios</t>
  </si>
  <si>
    <t>1.3.1.2.05.09.9.0.000</t>
  </si>
  <si>
    <t>1.3.1.2.09.00.0.0.000</t>
  </si>
  <si>
    <t>OTROS SERVICIOS</t>
  </si>
  <si>
    <t>1.3.1.2.09.09.0.0.000</t>
  </si>
  <si>
    <t>Venta de otros servicios</t>
  </si>
  <si>
    <t>1.3.1.3.00.00.0.0.000</t>
  </si>
  <si>
    <t>DERECHOS ADMINISTRATIV0S</t>
  </si>
  <si>
    <t>1.3.1.3.02.00.0.0.000</t>
  </si>
  <si>
    <t>DERECHOS ADMINISTRATIVOS A OTROS SERVICIOS PÚBLICOS</t>
  </si>
  <si>
    <t>TOTAL DEL PROGRAMA 2</t>
  </si>
  <si>
    <t>TOTAL DEL PROGRAMA 1</t>
  </si>
  <si>
    <t>1.3.1.3.02.09.0.0.000</t>
  </si>
  <si>
    <t>Otros derechos administrativos a otros servicios públicos</t>
  </si>
  <si>
    <t>1.3.1.3.02.09.1.0.000</t>
  </si>
  <si>
    <t>Derechos de cementerio</t>
  </si>
  <si>
    <t>1.3.2.0.00.00.0.0.000</t>
  </si>
  <si>
    <t>INGRESOS DE LA PROPIEDAD</t>
  </si>
  <si>
    <t>1.3.2.3.00.00.0.0.000</t>
  </si>
  <si>
    <t>RENTA DE ACTIVOS FINANCIEROS</t>
  </si>
  <si>
    <t>OTROS PROYECTOS</t>
  </si>
  <si>
    <t>INSTALACIONES</t>
  </si>
  <si>
    <t>EDIFICIOS</t>
  </si>
  <si>
    <t>TOTAL GENERAL DE PROGRAMAS</t>
  </si>
  <si>
    <t>1.3.2.3.03.00.0.0.000</t>
  </si>
  <si>
    <t>OTRAS RENTAS DE ACTIVOS FINANCIEROS</t>
  </si>
  <si>
    <t>1.3.2.3.03.01.0.0.000</t>
  </si>
  <si>
    <t>Intereses sobre cuentas corrientes y otros depósitos en Bancos Estatales</t>
  </si>
  <si>
    <t>1.3.3.0.00.00.0.0.000</t>
  </si>
  <si>
    <t>MULTAS, SANCIONES, REMATES Y CONFISCACIONES</t>
  </si>
  <si>
    <t>1.3.3.1.00.00.0.0.000</t>
  </si>
  <si>
    <t>MULTAS Y SANCIONES</t>
  </si>
  <si>
    <t>1.3.3.1.09.00.0.0.000</t>
  </si>
  <si>
    <t>Otras multas</t>
  </si>
  <si>
    <t>1.3.3.1.09.09.0.0.000</t>
  </si>
  <si>
    <t>Multas varias</t>
  </si>
  <si>
    <t>Programa  I Dirección y Administración General</t>
  </si>
  <si>
    <t>Programa II Servicios Comunales</t>
  </si>
  <si>
    <t>Programa III Inversiones</t>
  </si>
  <si>
    <t>Programa IV Partidas Específicas</t>
  </si>
  <si>
    <t>Comisiòn Nacional Conagebio Ley 7788 (10 % Timbre Parques Nacionales.)</t>
  </si>
  <si>
    <t>Venta de Otros Bienes (Abono orgánico)</t>
  </si>
  <si>
    <t>Servicio de depósito y tratamiento de basura</t>
  </si>
  <si>
    <t>Venta  de Otros Bienes (Abono orgánico)</t>
  </si>
  <si>
    <t>Con base en la información del Departamento de Alcaldía</t>
  </si>
  <si>
    <t>Monto Anual</t>
  </si>
  <si>
    <t>Timbres Pro Parques Nacionales   "Ley 7788</t>
  </si>
  <si>
    <t>Impuesto sobre Bienes Manufacturados (Impuesto  al Cemento)</t>
  </si>
  <si>
    <t>CUADRO No.1</t>
  </si>
  <si>
    <t>1.3.4.0.00.00.0.0.000</t>
  </si>
  <si>
    <t>INTERESES MORATORIOS</t>
  </si>
  <si>
    <t>1.3.4.1.00.00.0.0.000</t>
  </si>
  <si>
    <t>Intereses moratorios por atraso en pago de impuesto</t>
  </si>
  <si>
    <t>1.3.4.2.00.00.0.0.000</t>
  </si>
  <si>
    <t>Intereses moratorios por atraso en pago de bienes y servicios</t>
  </si>
  <si>
    <t>1.4.0.0.00.00.0.0.000</t>
  </si>
  <si>
    <t>TRANSFERENCIAS CORRIENTES</t>
  </si>
  <si>
    <t>1.4.1.0.00.00.0.0.000</t>
  </si>
  <si>
    <t>TRANSFERENCIAS CORRIENTES DEL SECTOR PUBLICO</t>
  </si>
  <si>
    <t>1.4.1.3.00.00.0.0.000</t>
  </si>
  <si>
    <t>Transferencias corrientes de Instituciones Descentralizadas no Empresariales</t>
  </si>
  <si>
    <t>2.0.0.0.00.00.0.0.000</t>
  </si>
  <si>
    <t>INGRESOS DE CAPITAL</t>
  </si>
  <si>
    <t>2.4.0.0.00.00.0.0.000</t>
  </si>
  <si>
    <t>TRANSFERENCIAS DE CAPITAL</t>
  </si>
  <si>
    <t>2.4.1.0.00.00.0.0.000</t>
  </si>
  <si>
    <t>TRANSFERENCIAS DE CAPITAL DEL SECTOR PUBLICO</t>
  </si>
  <si>
    <t>2.4.1.1.00.00.0.0.000</t>
  </si>
  <si>
    <t>Transferencias de capital del Gobierno Central</t>
  </si>
  <si>
    <t>2.4.1.3.00.00.0.0.000</t>
  </si>
  <si>
    <t>Transferencias de capital de Instituciones Descentralizadas no Empresariales</t>
  </si>
  <si>
    <t>3.0.0.0.00.00.0.0.000</t>
  </si>
  <si>
    <t>FINANCIAMIENTO</t>
  </si>
  <si>
    <t>3.1.0.0.00.00.0.0.000</t>
  </si>
  <si>
    <t>FINANCIAMIENTO INTERNO</t>
  </si>
  <si>
    <t>3.1.1.0.00.00.0.0.000</t>
  </si>
  <si>
    <t>PRÉSTAMOS DIRECTOS</t>
  </si>
  <si>
    <t>3.1.1.6.00.00.0.0.000</t>
  </si>
  <si>
    <t>Préstamos directos de Instituciones Públicas Financieras</t>
  </si>
  <si>
    <t>3.3.0.0.00.00.0.0.000</t>
  </si>
  <si>
    <t>RECURSOS DE VIGENCIAS ANTERIORES</t>
  </si>
  <si>
    <t>3.3.2.0.00.00.0.0.000</t>
  </si>
  <si>
    <t>SUPERÁVIT ESPECIFICO</t>
  </si>
  <si>
    <t>PROGRAMA I: DIRECCIÓN Y ADMINISTRACIÓN GENERAL</t>
  </si>
  <si>
    <t>ACTIVIDAD</t>
  </si>
  <si>
    <t>01</t>
  </si>
  <si>
    <t>ADMINISTRACIÓN  GENERAL</t>
  </si>
  <si>
    <t>02</t>
  </si>
  <si>
    <t>AUDITORÍA INTERNA</t>
  </si>
  <si>
    <t>03</t>
  </si>
  <si>
    <t>04</t>
  </si>
  <si>
    <t>REGISTRO DE DEUDAS, FONDOS Y TRANSFERENCIAS</t>
  </si>
  <si>
    <t>PROGRAMA II: SERVICIOS COMUNALES</t>
  </si>
  <si>
    <t>SERVICIO</t>
  </si>
  <si>
    <t>ASEO DE VÍAS Y SITIOS PÚBLICOS</t>
  </si>
  <si>
    <t>RECOLECCIÓN DE BASURA</t>
  </si>
  <si>
    <t>MANTENIMIENTO DE CAMINOS Y CALLES</t>
  </si>
  <si>
    <t>CEMENTERIOS</t>
  </si>
  <si>
    <t>05</t>
  </si>
  <si>
    <t>PARQUES Y OBRAS DE ORNATO</t>
  </si>
  <si>
    <t>06</t>
  </si>
  <si>
    <t>ACUEDUCTOS</t>
  </si>
  <si>
    <t>07</t>
  </si>
  <si>
    <t>08</t>
  </si>
  <si>
    <t>09</t>
  </si>
  <si>
    <t>EDUCATIVOS, CULTURALES, Y DEPORTIVOS</t>
  </si>
  <si>
    <t>10</t>
  </si>
  <si>
    <t>11</t>
  </si>
  <si>
    <t>12</t>
  </si>
  <si>
    <t>13</t>
  </si>
  <si>
    <t>14</t>
  </si>
  <si>
    <t>15</t>
  </si>
  <si>
    <t>16</t>
  </si>
  <si>
    <t>DEPÓSITO Y TRATAMIENTO DE BASURA</t>
  </si>
  <si>
    <t>17</t>
  </si>
  <si>
    <t>19</t>
  </si>
  <si>
    <t>20</t>
  </si>
  <si>
    <t>21</t>
  </si>
  <si>
    <t>22</t>
  </si>
  <si>
    <t>23</t>
  </si>
  <si>
    <t>25</t>
  </si>
  <si>
    <t>PROTECCIÓN DEL MEDIO AMBIENTE</t>
  </si>
  <si>
    <t>28</t>
  </si>
  <si>
    <t>1.3.3.1.09.02.0.0.000</t>
  </si>
  <si>
    <t>Multas por infracción a la ley de construcciones</t>
  </si>
  <si>
    <t>ATENCIÓN DE EMERGENCIAS CANTONALES</t>
  </si>
  <si>
    <t>31</t>
  </si>
  <si>
    <t>INGRESOS TOTALES</t>
  </si>
  <si>
    <t>TOTAL PROGRAMA I</t>
  </si>
  <si>
    <t>APORTES EN ESPECIE PARA SERVICIOS Y PROYECTOS COMUNITARIOS</t>
  </si>
  <si>
    <t>PROGRAMA III: INVERSIONES</t>
  </si>
  <si>
    <t>GRUPO</t>
  </si>
  <si>
    <t>Proyecto</t>
  </si>
  <si>
    <t>Actividad</t>
  </si>
  <si>
    <t>Dirección técnica y estudios</t>
  </si>
  <si>
    <t>0</t>
  </si>
  <si>
    <t>REMUNERACIONES</t>
  </si>
  <si>
    <t>0.01</t>
  </si>
  <si>
    <t>REMUNERACIONES BÁSICAS</t>
  </si>
  <si>
    <t>0.01.01</t>
  </si>
  <si>
    <t>Sueldos para cargos fijos</t>
  </si>
  <si>
    <t>0.01.02</t>
  </si>
  <si>
    <t>Jornales</t>
  </si>
  <si>
    <t>0.01.03</t>
  </si>
  <si>
    <t>Servicios especiales</t>
  </si>
  <si>
    <t>0.01.05</t>
  </si>
  <si>
    <t>Suplencias</t>
  </si>
  <si>
    <t>0.02</t>
  </si>
  <si>
    <t>REMUNERACIONES EVENTUALES</t>
  </si>
  <si>
    <t>0.02.01</t>
  </si>
  <si>
    <t>Tiempo extraordinario</t>
  </si>
  <si>
    <t>0.02.02</t>
  </si>
  <si>
    <t>Recargo de funciones</t>
  </si>
  <si>
    <t>0.02.03</t>
  </si>
  <si>
    <t>Disponibilidad laboral</t>
  </si>
  <si>
    <t>0.02.05</t>
  </si>
  <si>
    <t>Dietas</t>
  </si>
  <si>
    <t>0.03</t>
  </si>
  <si>
    <t>INCENTIVOS SALARIALES</t>
  </si>
  <si>
    <t>0.03.01</t>
  </si>
  <si>
    <t>Retribución por años servidos</t>
  </si>
  <si>
    <t>0.03.02</t>
  </si>
  <si>
    <t>Restricción al ejercicio liberal de la profesión</t>
  </si>
  <si>
    <t>0.03.03</t>
  </si>
  <si>
    <t>Decimotercer mes</t>
  </si>
  <si>
    <t>0.04</t>
  </si>
  <si>
    <t>CONTRIBUCIONES PATRONALES AL DESARROLLO Y LA SEGURIDAD SOCIAL</t>
  </si>
  <si>
    <t>0.04.01</t>
  </si>
  <si>
    <t>Contribución Patronal al Seguro de Salud de la Caja Costarricense del Seguro Social</t>
  </si>
  <si>
    <t>0.04.05</t>
  </si>
  <si>
    <t>Contribución Patronal al Banco Popular y de Desarrollo Comunal</t>
  </si>
  <si>
    <t>0.05</t>
  </si>
  <si>
    <t>CONTRIBUCIONES PATRONALES A FONDOS DE PENSIONES Y OTROS FONDOS DE CAPITALIZACIÓN</t>
  </si>
  <si>
    <t>0.05.01</t>
  </si>
  <si>
    <t>Contribución Patronal al Seguro de Pensiones de la Caja Costarricense del Seguro Social</t>
  </si>
  <si>
    <t>0.05.02</t>
  </si>
  <si>
    <t>Aporte Patronal al Régimen Obligatorio de Pensiones Complementarias</t>
  </si>
  <si>
    <t>0.05.03</t>
  </si>
  <si>
    <t>Aporte Patronal al Fondo de Capitalización Laboral</t>
  </si>
  <si>
    <t>1</t>
  </si>
  <si>
    <t>SERVICIOS</t>
  </si>
  <si>
    <t>1.01</t>
  </si>
  <si>
    <t>1.01.01</t>
  </si>
  <si>
    <t>Alquiler de edificios, locales y terrenos</t>
  </si>
  <si>
    <t>1.01.02</t>
  </si>
  <si>
    <t>Alquiler de maquinaria, equipo y mobiliario</t>
  </si>
  <si>
    <t>1.01.99</t>
  </si>
  <si>
    <t>1.02</t>
  </si>
  <si>
    <t>SERVICIOS BÁSICOS</t>
  </si>
  <si>
    <t>1.02.01</t>
  </si>
  <si>
    <t>Servicio de agua y alcantarillado</t>
  </si>
  <si>
    <t>1.02.02</t>
  </si>
  <si>
    <t>Servicio de energía eléctrica</t>
  </si>
  <si>
    <t>1.02.04</t>
  </si>
  <si>
    <t>Servicio de telecomunicaciones</t>
  </si>
  <si>
    <t>1.02.99</t>
  </si>
  <si>
    <t>Otros servicios básicos</t>
  </si>
  <si>
    <t>1.03</t>
  </si>
  <si>
    <t>SERVICIOS COMERCIALES Y FINANCIEROS</t>
  </si>
  <si>
    <t>1.03.01</t>
  </si>
  <si>
    <t>Información</t>
  </si>
  <si>
    <t>1.03.03</t>
  </si>
  <si>
    <t>Impresión, encuadernación y otros</t>
  </si>
  <si>
    <t>1.03.06</t>
  </si>
  <si>
    <t>Comisiones y gastos por servicios financieros y comerciales</t>
  </si>
  <si>
    <t>1.04</t>
  </si>
  <si>
    <t>SERVICIOS DE GESTIÓN Y APOYO</t>
  </si>
  <si>
    <t>1.04.02</t>
  </si>
  <si>
    <t>Servicios jurídicos</t>
  </si>
  <si>
    <t>1.04.03</t>
  </si>
  <si>
    <t>Servicios de ingeniería</t>
  </si>
  <si>
    <t>1.04.06</t>
  </si>
  <si>
    <t>Servicios generales</t>
  </si>
  <si>
    <t>1.04.99</t>
  </si>
  <si>
    <t>Otros servicios de gestión y apoyo</t>
  </si>
  <si>
    <t>1.05</t>
  </si>
  <si>
    <t>GASTOS DE VIAJE Y DE TRANSPORTE</t>
  </si>
  <si>
    <t>1.05.01</t>
  </si>
  <si>
    <t>Transporte dentro del país</t>
  </si>
  <si>
    <t>1.05.02</t>
  </si>
  <si>
    <t>Viáticos dentro del país</t>
  </si>
  <si>
    <t>1.06</t>
  </si>
  <si>
    <t>SEGUROS, REASEGUROS Y OTRAS OBLIGACIONES</t>
  </si>
  <si>
    <t>1.06.01</t>
  </si>
  <si>
    <t>Seguros</t>
  </si>
  <si>
    <t>1.07</t>
  </si>
  <si>
    <t>CAPACITACIÓN Y PROTOCOLO</t>
  </si>
  <si>
    <t>1.07.01</t>
  </si>
  <si>
    <t>Actividades de capacitación</t>
  </si>
  <si>
    <t>1.07.02</t>
  </si>
  <si>
    <t>Actividades protocolarias y sociales</t>
  </si>
  <si>
    <t>1.08</t>
  </si>
  <si>
    <t>MANTENIMIENTO Y REPARACIÓN</t>
  </si>
  <si>
    <t>1.08.02</t>
  </si>
  <si>
    <t>Mantenimiento de vías de comunicación</t>
  </si>
  <si>
    <t>1.08.03</t>
  </si>
  <si>
    <t>Mantenimiento de instalaciones y otras obras</t>
  </si>
  <si>
    <t>1.08.04</t>
  </si>
  <si>
    <t>Mantenimiento y reparación de maquinaria y equipo de producción</t>
  </si>
  <si>
    <t>1.08.05</t>
  </si>
  <si>
    <t>Mantenimiento y reparación de equipo de transporte</t>
  </si>
  <si>
    <t>1.08.08</t>
  </si>
  <si>
    <t>Mantenimiento y reparación de equipo de cómputo y sistemas de información</t>
  </si>
  <si>
    <t>1.08.99</t>
  </si>
  <si>
    <t>Mantenimiento y reparación de otros equipos</t>
  </si>
  <si>
    <t>1.09</t>
  </si>
  <si>
    <t>IMPUESTOS</t>
  </si>
  <si>
    <t>1.09.99</t>
  </si>
  <si>
    <t>Otros impuestos</t>
  </si>
  <si>
    <t>1.99</t>
  </si>
  <si>
    <t>SERVICIOS DIVERSOS</t>
  </si>
  <si>
    <t>1.99.01</t>
  </si>
  <si>
    <t>Servicios de regulación</t>
  </si>
  <si>
    <t>1.99.05</t>
  </si>
  <si>
    <t>Deducibles</t>
  </si>
  <si>
    <t>1.99.99</t>
  </si>
  <si>
    <t>Otros servicios no especificados</t>
  </si>
  <si>
    <t>2</t>
  </si>
  <si>
    <t>MATERIALES Y SUMINISTROS</t>
  </si>
  <si>
    <t>2.01</t>
  </si>
  <si>
    <t>PRODUCTOS QUÍMICOS Y CONEXOS</t>
  </si>
  <si>
    <t>2.01.01</t>
  </si>
  <si>
    <t>Combustibles y lubricantes</t>
  </si>
  <si>
    <t>2.01.04</t>
  </si>
  <si>
    <t>Tintas, pinturas y diluyentes</t>
  </si>
  <si>
    <t>2.01.99</t>
  </si>
  <si>
    <t>Otros productos químicos</t>
  </si>
  <si>
    <t>2.02</t>
  </si>
  <si>
    <t>ALIMENTOS Y PRODUCTOS AGROPECUARIOS</t>
  </si>
  <si>
    <t>2.02.03</t>
  </si>
  <si>
    <t>Alimentos y bebidas</t>
  </si>
  <si>
    <t>2.03</t>
  </si>
  <si>
    <t>MATERIALES Y PRODUCTOS DE USO EN LA CONSTRUCCIÓN Y MANTENIMIENTO</t>
  </si>
  <si>
    <t>2.03.01</t>
  </si>
  <si>
    <t>Materiales y productos metálicos</t>
  </si>
  <si>
    <t>2.03.02</t>
  </si>
  <si>
    <t>Materiales y productos minerales y asfálticos</t>
  </si>
  <si>
    <t>2.03.03</t>
  </si>
  <si>
    <t>Madera y sus derivados</t>
  </si>
  <si>
    <t>2.03.04</t>
  </si>
  <si>
    <t>Materiales y productos eléctricos, telefónicos y de cómputo</t>
  </si>
  <si>
    <t>2.03.05</t>
  </si>
  <si>
    <t>Materiales y productos de vidrio</t>
  </si>
  <si>
    <t>2.03.06</t>
  </si>
  <si>
    <t>Materiales y productos de plástico</t>
  </si>
  <si>
    <t>2.03.99</t>
  </si>
  <si>
    <t>Otros materiales y productos de uso en la construcción</t>
  </si>
  <si>
    <t>Juntas de Educaciòn  ( 10 % ibi)</t>
  </si>
  <si>
    <t>Comité Cantonal de Deportes</t>
  </si>
  <si>
    <t xml:space="preserve">Fondo Parques Nacionales (Timbres ) </t>
  </si>
  <si>
    <t xml:space="preserve">Administración Consejo de Rehabilitación 0,5% </t>
  </si>
  <si>
    <t>Alquiler de Maquinaria</t>
  </si>
  <si>
    <t>Administración (general remuneraciones )</t>
  </si>
  <si>
    <t>Administración (general servicios )</t>
  </si>
  <si>
    <t>Administración (Auditoría remuneraciones)</t>
  </si>
  <si>
    <t>Administración (Auditoría servicios)</t>
  </si>
  <si>
    <t>Vías de Comunicación (Unidad Técnica)</t>
  </si>
  <si>
    <t>JUSTIFICACIÓN DE INGRESOS</t>
  </si>
  <si>
    <t>Impuesto sobre la propiedad de Bienes Inmuebles Ley Nº 7729</t>
  </si>
  <si>
    <t>Con base en la información del Departamento de Administracion</t>
  </si>
  <si>
    <t>Impuesto especifico sobre la Construción</t>
  </si>
  <si>
    <t>Impuestos a Espectáculos Públicos (6%)  (Ley 7097)</t>
  </si>
  <si>
    <t xml:space="preserve">Estimacion que se realiza por promedio de acuerdo a la recaudación </t>
  </si>
  <si>
    <t>Licencias profesionales,comerciales y otros permisos</t>
  </si>
  <si>
    <t>por los cuatro trimestres y se rebajo el posible pendiente de cobro</t>
  </si>
  <si>
    <t>un 12% Ley de Patentes 7323</t>
  </si>
  <si>
    <t>Impuesto de Timbres</t>
  </si>
  <si>
    <t>Venta  de Agua</t>
  </si>
  <si>
    <t>Servicio de Instalación y derivados de agua</t>
  </si>
  <si>
    <t>Servicios de saneamiento ambiental Código Municipal Nº 7794</t>
  </si>
  <si>
    <t>tasa correspondiente, se rebajo el posible pendiente de cobro del</t>
  </si>
  <si>
    <t>Venta de Otros Servicios</t>
  </si>
  <si>
    <t>en evaluación directa:</t>
  </si>
  <si>
    <t>Multa por atraso en pago de impuestos en construcciones</t>
  </si>
  <si>
    <t>Estimación de multas por infracciones a la Ley de construcciones</t>
  </si>
  <si>
    <t>Trans. Corrientes de Instituciones Descentralizadas no Empresariales</t>
  </si>
  <si>
    <t>Aporte del IFAM de Licores Nacionales y Extranjeros comunicado</t>
  </si>
  <si>
    <t>Trans. Capital de Instituciones Descentralizadas no Empresariales</t>
  </si>
  <si>
    <t>Aporte del IFAM  para mantenimiento de caminos vecinales, adquisi-</t>
  </si>
  <si>
    <t>TOTAL INGRESOS</t>
  </si>
  <si>
    <t>Con base en la información del Departamento de Administración</t>
  </si>
  <si>
    <t>Alquileres de Maquinaria y Equipo</t>
  </si>
  <si>
    <t>JUSTIFICACIÓN DE GASTOS</t>
  </si>
  <si>
    <t>En este programa se incluyen los gastos atinentes a las actividades Administración general, Auditoría Interna, Administración de inversiones propias y Registro de deuda, fondos y transferencias.</t>
  </si>
  <si>
    <t>PROGRAMA II SERVICIOS COMUNALES</t>
  </si>
  <si>
    <t>PROGRAMA III INVERSIONES</t>
  </si>
  <si>
    <t xml:space="preserve">MUNICIPALIDAD DE JIMÉNEZ                   </t>
  </si>
  <si>
    <t>este rubro según los traspasos de propiedades realizados, hipotecas</t>
  </si>
  <si>
    <t xml:space="preserve">PROGRAMA I DIRECCIÓN Y ADMINISTRACIÓN GENERAL </t>
  </si>
  <si>
    <t>MUNICIPALIDAD DE JIMENEZ</t>
  </si>
  <si>
    <t>SECCION DE EGRESOS POR PARTIDA GENERAL Y POR PROGRAMA</t>
  </si>
  <si>
    <t>TOTALES</t>
  </si>
  <si>
    <t>BIENES  DURADEROS</t>
  </si>
  <si>
    <t>TOTALES POR OBJETO DEL GASTO</t>
  </si>
  <si>
    <t>TOTAL PRESUPUESTO</t>
  </si>
  <si>
    <t>1.1.3.0.00.00.0.0.000</t>
  </si>
  <si>
    <t>IMPUESTOS SOBRE BIENES Y SERVICIOS</t>
  </si>
  <si>
    <t>1.1.3.2.00.00.0.0.000</t>
  </si>
  <si>
    <t>IMPUESTOS ESPECÍFICOS SOBRE LA PRODUCCIÓN Y CONSUMO DE BIENES Y SERVICIOS</t>
  </si>
  <si>
    <t>1.1.3.2.01.00.0.0.000</t>
  </si>
  <si>
    <t>IMPUESTOS ESPECÍFICOS SOBRE LA PRODUCCIÓN Y CONSUMO DE BIENES</t>
  </si>
  <si>
    <t>1.1.3.2.01.04.0.0.000</t>
  </si>
  <si>
    <t>Impuestos específicos sobre bienes manufacturados</t>
  </si>
  <si>
    <t>1.1.3.2.01.04.2.0.000</t>
  </si>
  <si>
    <t>Impuesto sobre el cemento.</t>
  </si>
  <si>
    <t>1.1.3.2.01.05.0.0.000</t>
  </si>
  <si>
    <t>Impuestos específicos sobre la construcción</t>
  </si>
  <si>
    <t>Contribución Patronal al Seguro de Salud de la CCSS</t>
  </si>
  <si>
    <t>Contribución Patronal al Seguro de Pensiones de CCSS</t>
  </si>
  <si>
    <t>Otros servicios</t>
  </si>
  <si>
    <t>ción de maquinaria y equipo para los mismos fines ( impuesto al ruedo)</t>
  </si>
  <si>
    <t>(Certificaciones, avisos de cobro y otros servicios varios.)</t>
  </si>
  <si>
    <t>Infraestructura Comunal Dist. I Juan Viñas</t>
  </si>
  <si>
    <t>Infraestructura Comunal Dist. III Pejibaye</t>
  </si>
  <si>
    <t>Mejoramiento Informático</t>
  </si>
  <si>
    <t>cuenta la recaudación de los últimos cinco años y medio, y estimando</t>
  </si>
  <si>
    <t>de los 5.5 años y que se cobra por la realización de espectáculos pú-</t>
  </si>
  <si>
    <t>Total</t>
  </si>
  <si>
    <t>Neto</t>
  </si>
  <si>
    <t>Tributaria se tomó el número de metros cuadrados, se multiplicó por</t>
  </si>
  <si>
    <t>tasa correspondiente, se rebajó el posible pendiente de cobro del</t>
  </si>
  <si>
    <t>de los 5.5 años y que se cobra por servicios diversos que brinda</t>
  </si>
  <si>
    <t>la institución, y por recomendación de la Alcaldesa.</t>
  </si>
  <si>
    <t>de los 5.5 años y que se cobra por el servicio que brinda la institucion</t>
  </si>
  <si>
    <t>por recomendación de la Alcaldesa,  de acuerdo al Código Urbano</t>
  </si>
  <si>
    <t>Pág 5,</t>
  </si>
  <si>
    <t>Por programa</t>
  </si>
  <si>
    <t xml:space="preserve">Nivel </t>
  </si>
  <si>
    <t>IV</t>
  </si>
  <si>
    <t>Puestos de confianza</t>
  </si>
  <si>
    <t>Otros</t>
  </si>
  <si>
    <t>Nivel superior ejecutivo</t>
  </si>
  <si>
    <t>Profesional</t>
  </si>
  <si>
    <t>Técnico</t>
  </si>
  <si>
    <t>Administrativo</t>
  </si>
  <si>
    <t>De servicio</t>
  </si>
  <si>
    <t>RESUMEN:</t>
  </si>
  <si>
    <t>RESUMEN POR PROGRAMA:</t>
  </si>
  <si>
    <t>Plazas en sueldos para cargos fijos</t>
  </si>
  <si>
    <t>Programa I: Dirección y Administración General</t>
  </si>
  <si>
    <t>Plazas en servicios especiales</t>
  </si>
  <si>
    <t>Programa II: Servicios Comunitarios</t>
  </si>
  <si>
    <t>Plazas en procesos sustantivos</t>
  </si>
  <si>
    <t>Programa III: Inversiones</t>
  </si>
  <si>
    <t>Plazas en procesos de apoyo</t>
  </si>
  <si>
    <t>Programa IV: Partidas específicas</t>
  </si>
  <si>
    <t>Total de plazas</t>
  </si>
  <si>
    <t>DETALLE</t>
  </si>
  <si>
    <t>CONAGEBIO, Programa de Parques Nacionales, Junta Administrativa del Registro Público.</t>
  </si>
  <si>
    <t>Órgano de Normalización Técnica.</t>
  </si>
  <si>
    <t xml:space="preserve">Alquiler de minicargador y camion Isuzu  en tiempo libre que no esté trabajando en </t>
  </si>
  <si>
    <t>al servicio de la Municipalidad</t>
  </si>
  <si>
    <t>de pajas de agua.</t>
  </si>
  <si>
    <t>ESTRUCTURA PROGRAMÁTICA GENERAL DETALLADA</t>
  </si>
  <si>
    <t>094</t>
  </si>
  <si>
    <t>001</t>
  </si>
  <si>
    <t>TOTAL PROGRAMA I I I</t>
  </si>
  <si>
    <t>TOTAL PROGRAMA I I</t>
  </si>
  <si>
    <t xml:space="preserve">  </t>
  </si>
  <si>
    <t>se multiplicó por la tarifa correspondiente.</t>
  </si>
  <si>
    <t>Tributaria se tomó el numero de metros lineales, se multiplicó por</t>
  </si>
  <si>
    <t>Categoria        Numero de metros cuadrados    Tasa Mensual Propuesta</t>
  </si>
  <si>
    <t>EGRESOS POR PARTIDA / PROGRAMA</t>
  </si>
  <si>
    <t>TOTAL POR PARTDA POR PROGRAMA</t>
  </si>
  <si>
    <t>Dirección Tecnica</t>
  </si>
  <si>
    <t>SUPERÁVIT ESPECÍFICO</t>
  </si>
  <si>
    <t>Cargo Bruto (imponible  x 0,25%)</t>
  </si>
  <si>
    <t>Imponible neto</t>
  </si>
  <si>
    <t>en cuenta el promedio de los últimos cinco años y medio.</t>
  </si>
  <si>
    <t>Tributaria se toma la base de cobro trimestral por patentes se multiplicó</t>
  </si>
  <si>
    <t>y cédulas hipotecarias según el promedio de los últimos cinco años</t>
  </si>
  <si>
    <t>Con base en la información del Departamento de Acueducto se toma</t>
  </si>
  <si>
    <t>como base el numero de usuarios con tarifa fija y tarifa medida por categoría</t>
  </si>
  <si>
    <t>Tributaria se tomó el número de servicios, se multiplicó por</t>
  </si>
  <si>
    <t>Metros cuadrados             Tasa mensual                       Total</t>
  </si>
  <si>
    <t>Administración Unión Nacional de Gobiernos Locales</t>
  </si>
  <si>
    <t>Unión Nacional de Gobiernos Locales</t>
  </si>
  <si>
    <t>Federación de Municipalidades de Cartago: aporte de  ¢ 2,25 por cada 1,000 de ingresos, para cubrir asesorías, asistencia técnica.</t>
  </si>
  <si>
    <t>Servicio de Parques y Obras de Ornato</t>
  </si>
  <si>
    <t>1.3.3.1.09.09.1.0.000</t>
  </si>
  <si>
    <t>Multas por no presentación de patentes</t>
  </si>
  <si>
    <t>1.3.1.2.05.09.9.1.000</t>
  </si>
  <si>
    <t>se producen y venden  500  sacos de 46  kilos de abono orgánico Compost, por año</t>
  </si>
  <si>
    <t xml:space="preserve">a un precio de ¢ 1,000,00  por saco  para un total de ¢ 500,000,00 </t>
  </si>
  <si>
    <t xml:space="preserve">Total  Anual                   </t>
  </si>
  <si>
    <t>de los 5.5 años.</t>
  </si>
  <si>
    <t>JIMÉNEZ</t>
  </si>
  <si>
    <t>TUCURRIQUE</t>
  </si>
  <si>
    <t>Elaborado por: Trentino Mazza Corrales</t>
  </si>
  <si>
    <t>JIMENEZ</t>
  </si>
  <si>
    <t>Total Base Imponible</t>
  </si>
  <si>
    <t>Imponible gravado</t>
  </si>
  <si>
    <t xml:space="preserve">Con base en la información del Concejo Municipal del </t>
  </si>
  <si>
    <t>Distrito de Tucurrique</t>
  </si>
  <si>
    <t>Tucurrique</t>
  </si>
  <si>
    <t>Jiménez</t>
  </si>
  <si>
    <r>
      <t xml:space="preserve">Tributaria </t>
    </r>
    <r>
      <rPr>
        <b/>
        <u val="single"/>
        <sz val="9"/>
        <rFont val="Arial"/>
        <family val="2"/>
      </rPr>
      <t>Municipalidad de Jiménez</t>
    </r>
  </si>
  <si>
    <r>
      <t xml:space="preserve">Por recomendación de la señorita  Alcaldesa  de </t>
    </r>
    <r>
      <rPr>
        <b/>
        <u val="single"/>
        <sz val="9"/>
        <rFont val="Arial"/>
        <family val="2"/>
      </rPr>
      <t xml:space="preserve">Jiménez </t>
    </r>
    <r>
      <rPr>
        <sz val="9"/>
        <rFont val="Arial"/>
        <family val="2"/>
      </rPr>
      <t xml:space="preserve">se incluye este monto, tomando </t>
    </r>
  </si>
  <si>
    <r>
      <t xml:space="preserve">Esta estimación fue suministrada por la señorita Alcaldesa de </t>
    </r>
    <r>
      <rPr>
        <b/>
        <u val="single"/>
        <sz val="9"/>
        <rFont val="Arial"/>
        <family val="2"/>
      </rPr>
      <t>Jiménez,</t>
    </r>
    <r>
      <rPr>
        <sz val="9"/>
        <rFont val="Arial"/>
        <family val="2"/>
      </rPr>
      <t xml:space="preserve"> tomando en </t>
    </r>
  </si>
  <si>
    <t>de las patentes existentes en Tucurrique y sun monto a cancelar:</t>
  </si>
  <si>
    <t>Patente Generadora Eléctrica</t>
  </si>
  <si>
    <t>Otras Patentes</t>
  </si>
  <si>
    <t xml:space="preserve">Jiménez </t>
  </si>
  <si>
    <t xml:space="preserve">Para dicho ingreso se realizó el cálculo por evaluación directa realizando un inventario </t>
  </si>
  <si>
    <t>Se toma en consideración las licencias de Expendio de bebidas con contenido alcohólico presentes en el Distrito de Tucurrique</t>
  </si>
  <si>
    <r>
      <rPr>
        <sz val="9"/>
        <rFont val="Arial"/>
        <family val="2"/>
      </rPr>
      <t xml:space="preserve">Timbres Municipales     </t>
    </r>
    <r>
      <rPr>
        <b/>
        <i/>
        <u val="single"/>
        <sz val="9"/>
        <rFont val="Arial"/>
        <family val="2"/>
      </rPr>
      <t>Jiménez</t>
    </r>
  </si>
  <si>
    <t>Se incluye este monto en base a recaudación de períodos anteriores</t>
  </si>
  <si>
    <t xml:space="preserve">Timbres Municipales </t>
  </si>
  <si>
    <r>
      <rPr>
        <sz val="9"/>
        <rFont val="Arial"/>
        <family val="2"/>
      </rPr>
      <t xml:space="preserve">Timbres Pro Parques Nacionales   "Ley 7788      </t>
    </r>
    <r>
      <rPr>
        <b/>
        <i/>
        <u val="single"/>
        <sz val="9"/>
        <rFont val="Arial"/>
        <family val="2"/>
      </rPr>
      <t>Jiménez</t>
    </r>
  </si>
  <si>
    <r>
      <rPr>
        <sz val="9"/>
        <rFont val="Arial"/>
        <family val="2"/>
      </rPr>
      <t xml:space="preserve">Timbres Pro Parques Nacionales   "Ley 7788  </t>
    </r>
    <r>
      <rPr>
        <b/>
        <i/>
        <u val="single"/>
        <sz val="9"/>
        <rFont val="Arial"/>
        <family val="2"/>
      </rPr>
      <t>Tucurrique</t>
    </r>
  </si>
  <si>
    <t>Alquiler de 1 locales propiedad  de la Municipalidad de Jiménez</t>
  </si>
  <si>
    <t>Alquiler de 2 locales propiedad  del Concejo Municipal de Tucurrique</t>
  </si>
  <si>
    <r>
      <rPr>
        <b/>
        <sz val="9"/>
        <rFont val="Arial"/>
        <family val="2"/>
      </rPr>
      <t xml:space="preserve">                  Servicio de Recoleccion de Basura.  </t>
    </r>
    <r>
      <rPr>
        <b/>
        <u val="single"/>
        <sz val="9"/>
        <rFont val="Arial"/>
        <family val="2"/>
      </rPr>
      <t>Jiménez</t>
    </r>
    <r>
      <rPr>
        <b/>
        <sz val="9"/>
        <rFont val="Arial"/>
        <family val="2"/>
      </rPr>
      <t xml:space="preserve"> </t>
    </r>
  </si>
  <si>
    <r>
      <t xml:space="preserve">                  Servicio de Recoleccion de Basura.  </t>
    </r>
    <r>
      <rPr>
        <b/>
        <u val="single"/>
        <sz val="9"/>
        <rFont val="Arial"/>
        <family val="2"/>
      </rPr>
      <t>Tucurrique</t>
    </r>
  </si>
  <si>
    <r>
      <t xml:space="preserve">Derechos de Cementerio             </t>
    </r>
    <r>
      <rPr>
        <b/>
        <u val="single"/>
        <sz val="9"/>
        <rFont val="Arial"/>
        <family val="2"/>
      </rPr>
      <t xml:space="preserve">Jiménez </t>
    </r>
  </si>
  <si>
    <t>Se incluye el monto en base a recaudación de períodos anteriores</t>
  </si>
  <si>
    <t>Municipalidad de Jiménez</t>
  </si>
  <si>
    <t>Concejo Municipal de Tucurrique</t>
  </si>
  <si>
    <t xml:space="preserve">Aporte del Gobierno Central, Ley 8114, </t>
  </si>
  <si>
    <t>Administración Fede.Concejos Muni. De Distrito</t>
  </si>
  <si>
    <t>Federación de Concejos Municipales de Distrito</t>
  </si>
  <si>
    <t>REMUNERACIONES:    JIMÉNEZ</t>
  </si>
  <si>
    <t>REMUNERACIONES:    TUCURRIQUE</t>
  </si>
  <si>
    <t>SERVICIOS:   JIMÉNEZ</t>
  </si>
  <si>
    <t>SERVICIOS:  TUCURRIQUE</t>
  </si>
  <si>
    <t>MATERIALES: JIMÉNEZ</t>
  </si>
  <si>
    <t>MATERIALES: TUCURRIQUE</t>
  </si>
  <si>
    <t>Compra de papelería  y útiles de oficina.</t>
  </si>
  <si>
    <t>TRANSFERENCIAS:  JIMÉNEZ</t>
  </si>
  <si>
    <t>TRANSFERENCIAS: TUCURRIQUE</t>
  </si>
  <si>
    <t>REMUNERACIONES:   JIMÉNEZ</t>
  </si>
  <si>
    <t>REMUNERACIONES: TUCURRIQUE</t>
  </si>
  <si>
    <t>SERVICIOS:  JIMÉNEZ</t>
  </si>
  <si>
    <t>SERVICIOS: TUCURRIQUE</t>
  </si>
  <si>
    <t>MATERIALES:  JIMÉNEZ</t>
  </si>
  <si>
    <t>MATERIALES:  TUCURRIQUE</t>
  </si>
  <si>
    <t>INTERESES:   JIMÉNEZ</t>
  </si>
  <si>
    <t>AMORTIZACIÓN:  JIMÉNEZ</t>
  </si>
  <si>
    <t>BIENES DURADEROS: JIMÉNEZ</t>
  </si>
  <si>
    <t xml:space="preserve">PROYECTOS :  JIMÉNEZ </t>
  </si>
  <si>
    <t>PROYECTOS :  TUCURRIQUE</t>
  </si>
  <si>
    <t>REMUNERACIONES: JIMÉNEZ</t>
  </si>
  <si>
    <t>SERVICIOS: JIMÉNEZ</t>
  </si>
  <si>
    <t>INTERESES: JIMÉNEZ</t>
  </si>
  <si>
    <t>BIENES DURADEROS: TUCURRIQUE</t>
  </si>
  <si>
    <t>Mat y prod eléctricos, telefónicos y de cómputo</t>
  </si>
  <si>
    <t>Intereses s/ préstamos de Inst. Descent. no Empresariales</t>
  </si>
  <si>
    <t>Unidad Técnica de Gestión Vial Municipal (Ley 8114)</t>
  </si>
  <si>
    <t>Camino Callejón JV 102 (Ley 8114)</t>
  </si>
  <si>
    <t>Camino San Joaquín Pejibaye (094) (Ley 8114)</t>
  </si>
  <si>
    <t>2,02,03</t>
  </si>
  <si>
    <t>102</t>
  </si>
  <si>
    <t>Mejoramiento Informático Tucurrique</t>
  </si>
  <si>
    <t>Mejoramiento Informático **Tucurrique**</t>
  </si>
  <si>
    <t>6.01.02.1</t>
  </si>
  <si>
    <t>6.01.02.2</t>
  </si>
  <si>
    <t>6.01.02.3</t>
  </si>
  <si>
    <t>6.01.01,1</t>
  </si>
  <si>
    <t>6.01.03.1</t>
  </si>
  <si>
    <t>6.01.03.2</t>
  </si>
  <si>
    <t>6.01.04.1</t>
  </si>
  <si>
    <t>6.01.04.2</t>
  </si>
  <si>
    <t>6.01.04.3</t>
  </si>
  <si>
    <t>6.01.04.4</t>
  </si>
  <si>
    <r>
      <t xml:space="preserve">Intereses moratorios por atraso en pago de impuesto: </t>
    </r>
    <r>
      <rPr>
        <b/>
        <u val="single"/>
        <sz val="9"/>
        <rFont val="Arial"/>
        <family val="2"/>
      </rPr>
      <t>Jiménez</t>
    </r>
  </si>
  <si>
    <t>Se incluye dicho monto en base a la recaudación de períodos anteriores</t>
  </si>
  <si>
    <t>Administración (Tucurrique)</t>
  </si>
  <si>
    <t>Ubicación</t>
  </si>
  <si>
    <t>J</t>
  </si>
  <si>
    <t>T</t>
  </si>
  <si>
    <r>
      <t xml:space="preserve">de los 5.5 años.  </t>
    </r>
    <r>
      <rPr>
        <b/>
        <u val="single"/>
        <sz val="9"/>
        <rFont val="Arial"/>
        <family val="2"/>
      </rPr>
      <t>Jiménez</t>
    </r>
  </si>
  <si>
    <t>Consejo Nacional de Personas con Discapacidad (CONAPDIS)  0,5%</t>
  </si>
  <si>
    <t>Infraestructura Vial Mantenimiento (791) Ley 8114</t>
  </si>
  <si>
    <t>Atención de Emergencias en caminos cantonales (799) (Ley 8114)</t>
  </si>
  <si>
    <t>Promoción Social (798) (Ley 8114)</t>
  </si>
  <si>
    <t>Mant. Caminos Pejibaye con Maquinaria Minicipal (797) (Ley 8114)</t>
  </si>
  <si>
    <t>Mant. Caminos Juan Viñas con Maquinaria Minicipal (795) (Ley 8114)</t>
  </si>
  <si>
    <t>791</t>
  </si>
  <si>
    <t>Compra de Maquinaria UTGVM (Servicio Deuda) (793)  (Ley 8114)</t>
  </si>
  <si>
    <t>793</t>
  </si>
  <si>
    <t>795</t>
  </si>
  <si>
    <t>Mant. Caminos Juan Viñas con Maquinaria Municipal (795) (Ley 8114)</t>
  </si>
  <si>
    <t>Mant. Caminos Pejibaye con Maquinaria Municipal (797) (Ley 8114)</t>
  </si>
  <si>
    <t>797</t>
  </si>
  <si>
    <t>798</t>
  </si>
  <si>
    <t>799</t>
  </si>
  <si>
    <t>803</t>
  </si>
  <si>
    <t>Plan de Mantenimiento Maquinaria UTGVM (Préstamo IFAM) (803)</t>
  </si>
  <si>
    <t>Servicios Aseo de Vias y Sitios Publicos (remuneraciones)</t>
  </si>
  <si>
    <t>Alcantarillado Pluvial Juan Viñas Centro</t>
  </si>
  <si>
    <t>3,3,2,16,00,00.0,0,000</t>
  </si>
  <si>
    <t>Fondo Prestamo IFAM 3-EQ-1388-0514 *Compra de Maquinaria UTGVM*</t>
  </si>
  <si>
    <t>Servicio 03 Mantenimiento de Caminos y Calles</t>
  </si>
  <si>
    <t>Estimado por evaluación directa Jiménez</t>
  </si>
  <si>
    <t>Se presupuesta la compra de materiales y útiles de oficina, productos de papel y tintas, pinturas y diluyentes, requeridos para el año 2017.</t>
  </si>
  <si>
    <t>Transferencias de ley para el Consejo Nacional de Personas con Discapacidad  (CONAPDIS), Juntas de Educación de Juan Viñas y Pejibaye</t>
  </si>
  <si>
    <t>Combustibles y Lubricantes, Otros productos químicos (cloro, pegamento, etc.), tintas, pinturas y diluyentes,  uniformes, útiles y materiales de uso en la construcción, repuestos, accesorios y herramientas, materiales de limpieza, de oficina, papel, de seguridad, de limpieza y otros suministros.</t>
  </si>
  <si>
    <t>Camino El Ingenio JV II Etapa  075 *BPDC*  (805)</t>
  </si>
  <si>
    <t>Camino La Ponciana Pej.  052 *BPDC*  (809)</t>
  </si>
  <si>
    <t>792</t>
  </si>
  <si>
    <t>por la página web del IFAM</t>
  </si>
  <si>
    <t>comunicado por la página web del IFAM</t>
  </si>
  <si>
    <t>3.1.1.6.01.02.1.1.104</t>
  </si>
  <si>
    <t>Préstamos directos del Banco Popular y de Desarrollo Comunal</t>
  </si>
  <si>
    <t>Servicio de Hidrantes</t>
  </si>
  <si>
    <t>Servicio Acueducto (Hidrantes)</t>
  </si>
  <si>
    <t>Proyecto de Inversión Parques y Obras de Ornato</t>
  </si>
  <si>
    <t>Proyecto de Inversión Servicio de Hidrantes</t>
  </si>
  <si>
    <t>Proyecto de Inversión Servicio Acueduto</t>
  </si>
  <si>
    <t>Proyecto de Inversión Servicio de Cementerios</t>
  </si>
  <si>
    <t xml:space="preserve">Proyecto de Inversión Servicio de Recolección de Basura </t>
  </si>
  <si>
    <t xml:space="preserve">Proyecto de Inversión Servicio de Aseo de Vías </t>
  </si>
  <si>
    <t>Total Base Imponible (5,811 derechos x su valor)</t>
  </si>
  <si>
    <t>Pendiente periodo estimado  2018</t>
  </si>
  <si>
    <t>Pendiente periodo estimado  25 %</t>
  </si>
  <si>
    <t>Se toma como base el cobro trimestral por categoría y se multiplica por cuatro, se toma en cuenta el pendiente de cobro. También se toma la nueva reforma a la ley de licores y el impacto reductor de ingresos que pueda tener.</t>
  </si>
  <si>
    <t>Estimacion servicio fijo y medidos 1,522 contribuyentes</t>
  </si>
  <si>
    <t>Pendiente periodo estimado 2018</t>
  </si>
  <si>
    <t xml:space="preserve">Estimacion que realiza el dept de acueducto de acuerdo a la recaudación </t>
  </si>
  <si>
    <t>de los 5.5 años y a la proyección que se podría cobrar por la instalacion de servicios nuevas</t>
  </si>
  <si>
    <t>Recuperación Pendiente año 2018</t>
  </si>
  <si>
    <t>como base el numero de usuarios se multiplicó por la tarifa correspondiente.</t>
  </si>
  <si>
    <t xml:space="preserve">       2,330                             8,33</t>
  </si>
  <si>
    <t>Para mantenimiento de la red vial cantonal. recursos para el 2018, Ley 8114 y Ley 9329. Según lo propuesto por la Junta Vial Cantonal, Acta de Sesión Extraordinaria 01-2017, del 14 de agosto 2017.</t>
  </si>
  <si>
    <t>Superavit de recursos del préstamo del IFAM 3-EQ-2388-0514, destinados a la compra de maquinaria de la UTGVM, incluyendo el plan de mantenimiento, saldo no presupuestado en el año 2017.</t>
  </si>
  <si>
    <t>06-01</t>
  </si>
  <si>
    <t>ACUEDUCTOS  (HIDRANTES)</t>
  </si>
  <si>
    <t>ACUEDUCTOS (AGUA POTABLE)</t>
  </si>
  <si>
    <t>06-02</t>
  </si>
  <si>
    <t>804</t>
  </si>
  <si>
    <t>805</t>
  </si>
  <si>
    <t>806</t>
  </si>
  <si>
    <t>807</t>
  </si>
  <si>
    <t>808</t>
  </si>
  <si>
    <t>809</t>
  </si>
  <si>
    <t>810</t>
  </si>
  <si>
    <t>811</t>
  </si>
  <si>
    <t>Proyectos de Inversión Vial *Servicio de Deuda* (792) Ley 8114 // 9329</t>
  </si>
  <si>
    <t>Compra de Maquinaria (Servicio de deuda) DGVM (793)  (Ley 8114)</t>
  </si>
  <si>
    <t>Aporte del Gobierno Central, Ley 8114 // 9329</t>
  </si>
  <si>
    <t>x</t>
  </si>
  <si>
    <t>Se incluye el contenido para el pago de diferentes servicios necesarios para desarrollar proyectos del programa III, tales como servicios básicos, alquileres, servicios comerciales, de gestión y apoyo, mantenimiento y reparación, seguros y otros.</t>
  </si>
  <si>
    <t>Se presupuesta para la compra de combustibles y lubricantes; pinturas y diluyentes, materiales de uso en la construcción para utilizar en proyectos de la Municipalidad y en proyectos comunales, herramientas; repuestos y accesorios para la maquinaria y los vehículos de la DTGVM; se presupuesta para la compra de materiales de oficina, papel, limpieza y seguridad y resguardo.</t>
  </si>
  <si>
    <t>Imponible exento</t>
  </si>
  <si>
    <t>Incobrable 5%</t>
  </si>
  <si>
    <t>Imponible gravado neto</t>
  </si>
  <si>
    <t xml:space="preserve">Por recomendación del señor Intendentese incluye este monto, tomando </t>
  </si>
  <si>
    <t>Total Impuesto  estimado 2018 Tucurrique</t>
  </si>
  <si>
    <t>Licencias de Bar: 9 x 53,025 = ¢ 477,225 x 4 =</t>
  </si>
  <si>
    <t>Licencia de Mini Súper: 12 x 106,050= ¢ 1,272,600 x 4</t>
  </si>
  <si>
    <t>Local 1:    ¢ 90,000  x mes x 12=</t>
  </si>
  <si>
    <t>Local 2:    ¢ 90,000  x mes x 12=</t>
  </si>
  <si>
    <t>Local 3:    ¢ 80,000  x mes x 12=</t>
  </si>
  <si>
    <t>Comerciales   :  62  servicios, ¢ 7,000 por mes =</t>
  </si>
  <si>
    <t>Basura Extraordinaria:  1  servicio,  ¢ 35,000</t>
  </si>
  <si>
    <t xml:space="preserve">Con base a los metros lineales atendidos por este municipio y la </t>
  </si>
  <si>
    <t>información de la base de datos se hace la estimación correspondiente</t>
  </si>
  <si>
    <t xml:space="preserve">Metros Lineales             </t>
  </si>
  <si>
    <t>Total metros lineales</t>
  </si>
  <si>
    <t>Tasa mensual   propuesta</t>
  </si>
  <si>
    <t>Federación de Municipalidades de la Provincia de Cartago</t>
  </si>
  <si>
    <t>Atención de Emergencias en caminos Cantonales Tuc *Ley 9329*</t>
  </si>
  <si>
    <t>Calles Urbanas Las Vueltas Tuc. (063) *Ley 9329*</t>
  </si>
  <si>
    <t>Camino San Joaquín Tuc. (039) *Ley 9329*</t>
  </si>
  <si>
    <t>Camino La Flora Tuc. (015) *Ley 9329*</t>
  </si>
  <si>
    <t>Camino Los Rodríguez Tuc. (066) *Ley 9329*</t>
  </si>
  <si>
    <t>Inspección de Proyectos y Mantenimiento de Caminos Vecinales  Tuc. *IBI-Cemen 2018*</t>
  </si>
  <si>
    <t>900</t>
  </si>
  <si>
    <t>901</t>
  </si>
  <si>
    <t>902</t>
  </si>
  <si>
    <t>903</t>
  </si>
  <si>
    <t>904</t>
  </si>
  <si>
    <t>921</t>
  </si>
  <si>
    <t>922</t>
  </si>
  <si>
    <t>923</t>
  </si>
  <si>
    <t>Servicio 28 "Atención de Emergencias Cantonales"</t>
  </si>
  <si>
    <t>Servicio 31 "Aportes en Especie para Servicios y Proyectos Comunitarios"</t>
  </si>
  <si>
    <t>905</t>
  </si>
  <si>
    <t>906</t>
  </si>
  <si>
    <t>907</t>
  </si>
  <si>
    <t>908</t>
  </si>
  <si>
    <t>909</t>
  </si>
  <si>
    <t>910</t>
  </si>
  <si>
    <t>911</t>
  </si>
  <si>
    <t>912</t>
  </si>
  <si>
    <t>913</t>
  </si>
  <si>
    <t>Administración (Tucurrique) Remuneraciones</t>
  </si>
  <si>
    <t>Administración (Tucurrique) Servicios</t>
  </si>
  <si>
    <t>Auditoría Interna (Tucurrique) Remuneraciones</t>
  </si>
  <si>
    <t>Auditoría Interna (Tucurrique) Servicios</t>
  </si>
  <si>
    <t>Administración Fede. Muni. Cartago 3,25x1,000</t>
  </si>
  <si>
    <t>Servicio recolección de Basura (Tucurrique)</t>
  </si>
  <si>
    <t>914</t>
  </si>
  <si>
    <t>915</t>
  </si>
  <si>
    <t>916</t>
  </si>
  <si>
    <t>917</t>
  </si>
  <si>
    <t>918</t>
  </si>
  <si>
    <t>919</t>
  </si>
  <si>
    <t>920</t>
  </si>
  <si>
    <r>
      <rPr>
        <b/>
        <sz val="10"/>
        <rFont val="Arial"/>
        <family val="2"/>
      </rPr>
      <t xml:space="preserve">                             Servicio de Aseo de Vías y Sitios Públicos.   </t>
    </r>
    <r>
      <rPr>
        <b/>
        <u val="single"/>
        <sz val="10"/>
        <rFont val="Arial"/>
        <family val="2"/>
      </rPr>
      <t xml:space="preserve"> Jiménez</t>
    </r>
  </si>
  <si>
    <r>
      <rPr>
        <b/>
        <sz val="10"/>
        <rFont val="Arial"/>
        <family val="2"/>
      </rPr>
      <t xml:space="preserve">                             Servicio de Aseo de Vías y Sitios Públicos.   </t>
    </r>
    <r>
      <rPr>
        <b/>
        <u val="single"/>
        <sz val="10"/>
        <rFont val="Arial"/>
        <family val="2"/>
      </rPr>
      <t>Tucurrique</t>
    </r>
  </si>
  <si>
    <t>Dirección</t>
  </si>
  <si>
    <t>Técnica y</t>
  </si>
  <si>
    <t>Estudios</t>
  </si>
  <si>
    <t>PARQUES</t>
  </si>
  <si>
    <t>REC. BAS.</t>
  </si>
  <si>
    <t>Se incluye contenido para el pago de póliza de riesgo laboral N° 8504329</t>
  </si>
  <si>
    <t>Transferencias de ley  Comité Distrital l de Deportes, Consejo Nacional de Rehabilitación, Juntas de Educación de Tucurrique</t>
  </si>
  <si>
    <t>de  Concejos Municipales de Distrito Costa Rica</t>
  </si>
  <si>
    <t>La  Unión Nacional de Gobiernos Locales el 3 x 1000 de ingresos y 500,000,00 para la Federación</t>
  </si>
  <si>
    <t>Acatando lo dispuesto en el artículo 280 de la Ley General de Salud se incluyen los servicios de Aseo de Vías y Sitios Públicos y Servicio de Basura, Se incluye contenido económico para cubrir los salarios base, anualidades,, cargas sociales, décimo tercer mes, de  los empleados de Aseo de Vías, Recolección de Basura,</t>
  </si>
  <si>
    <t xml:space="preserve">Otros productos químicos (hiervicidas .) uniformes,  herramientas, materiales de limpieza, productos de papel, cartón e impresos, .útiles y materiales de oficina de cómputo, se incluye en el programa Aportes en Especie contenido para la compra de repuestos y combustibles para la cruz roja de Tucurrique, compra de repuestos para mantenimiento y reparación de instrumentos musicales del  Instituto Municipal de Artes Musicales, emergencias cantonales y protección del medio ambiente, </t>
  </si>
  <si>
    <t>Pago de intereses  de Préstamo que se está solicitando al IFAM N° 3-H-1337-0210, para instalación de medidores de agua,  Préstamo al IFAM para realizar estudio técnico para la sustitución y colocación de nuevos hidrantes.</t>
  </si>
  <si>
    <t>Pago de amortización  de Préstamo que se está solicitando al IFAM N° 3-H-1337-0210, para instalación de medidores de agua. Préstamo al IFAM para realizar estudio técnico para la sustitución y colocación de nuevos hidrantes.</t>
  </si>
  <si>
    <t>Se presupuesta para la compra de combustibles y lubricantes; pinturas y diluyentes, materiales de uso en la construcción para utilizar en proyectos del Concejo Municipal y la Junta Vial Distrital,  en proyectos comunales, herramientas; repuestos y accesorios para vehículos municipales.</t>
  </si>
  <si>
    <t>Alquiler de maquinaria, y otros equipos, mantenimiento de vias de comunicación para los respectivos proyectos, del programa III.  Se incluye contenido económico para el pago de alquiler de sistema de cómputo,</t>
  </si>
  <si>
    <t>Pago de amortización  de préstamo al IFAM N° 3-H-1337-0210, para instalación de medidores de agua. Préstamo al IFAM que se está solicitando para realizar estudio técnico para la sustitución y colocación de nuevos hidrantes. Amortización préstamo BPDC para proyectos de Inversión de Gestión Vial. Préstamo  al IFAM N° 3-Eq-1388-0514 para la compra de vagonetas y retroexcavador de llantas. Préstamo IFAM 3-EQ-1356-0212 compra de camión recolector de desechos sólidos y minicargador.</t>
  </si>
  <si>
    <t>Recursos Ley 8114 // 9329</t>
  </si>
  <si>
    <t>925</t>
  </si>
  <si>
    <t>924</t>
  </si>
  <si>
    <t>926</t>
  </si>
  <si>
    <t>Mantenimiento Alumbrado Eléctrico Cementerio Tuc (Cementerio Tuc  2018)</t>
  </si>
  <si>
    <t>Servicios Cementerio (Tuc.)</t>
  </si>
  <si>
    <t>En este programa se incluyen los gastos para los proyectos incluidos en los  grupos: Edificio, Vías de Comunicación Terrestre y Otros Proyectos, proyectos tales como Dirección Técnica para atender necesidades en cuanto a lo que dispone la Ley 7600, Obras comunales financiadas con el impuesto al cemento y con lo correspondiente del IBI para obras en el distrito de Tucurrique; además se presupuestan los recursos de  Ley 8114  // 9329 para el Distrito de Tucurrique, Mejoras a los sitemas de información catastral y de gestión, así como los proyectos de inversión de los servicios comunales.</t>
  </si>
  <si>
    <t>En este programa se incluyen los gastos para los proyectos incluidos en los  grupos: Vías de Comunicación Terrestre y Otros Proyectos, proyectos tales como Dirección Técnica para atender necesidades en cuanto a lo que dispone la Ley 7600, Obras comunales financiadas con el impuesto al cemento y con lo correspondiente del IBI para obras en los distritos de Juan Viñas y Pejibaye; además se presupuestan los recursos de  Ley 8114  // 9329 para los Distritos de Juan Viñas y Pejibaye, así mismo se presupuestan proyectos viales en estos dos distritos con recursos de un financiamiento con el Banco Popular y de Desarrollo Comunal.  Mejoras a los sitemas de información catastral y de gestión, así como los proyectos de inversión de los servicios comunales.</t>
  </si>
  <si>
    <t xml:space="preserve">Siguiendo las proyecciones del plan quinquenal municipal, se  incluye contenido económico para servicios especiales para la contratación del Ingeniero a medio tiempo, cargas sociales, décimo tercer mes,encargado de los proyectos de la Unidad Técnica Distrital; así como el desarrollo de otros proyectos de infraestructura del Concejo Municipal del Distrito de Tucurrique.   </t>
  </si>
  <si>
    <t>Pago de intereses  de préstamo  al IFAM N° 3-EQ-1388-0514 para la compra de vagonetas y retroexcavador de llantas. Y para el pago de intereses y comisiones del financiamiento del BPDC para proyectos viales. Préstamo IFAM 3-EQ-1356-0212 compra de camión recolector de desechos sólidos y minicargador.</t>
  </si>
  <si>
    <t>REMUNERACIONES TUCURRIQUE:</t>
  </si>
  <si>
    <t>2 Locales a ¢ 65.000 por mes</t>
  </si>
  <si>
    <t>Cambio Cunetas Calles Urbanas Tuc. (Aseo Vías Tuc 2019)</t>
  </si>
  <si>
    <t>Construcción de Alcantarillas Calles Urb Tuc. (Rec. Bas 2019)</t>
  </si>
  <si>
    <t>Calles Urbanas Tucurrique (045) "Ley 8114 / 9329"</t>
  </si>
  <si>
    <t>Camino San Miguel-El Congo  Tuc. (030) *Ley 9329*</t>
  </si>
  <si>
    <t>Calles Urbanas San Miguel Tuc. (045) *Ley 9329*</t>
  </si>
  <si>
    <t>Camino Pisirí  Tuc. (027) *Ley 9329*</t>
  </si>
  <si>
    <t>Mantenimiento Edificio Municipal Tuc.</t>
  </si>
  <si>
    <t>Construcción Salón Comunal El Congo Tuc. (Imp. Cem e IBI)</t>
  </si>
  <si>
    <t>Mantenimiento Casa del Doctor San Miguel (Visita Ebais)  (IBI-Imp,Cem)</t>
  </si>
  <si>
    <t>927</t>
  </si>
  <si>
    <t>Mantenimiento Puente Peatonal Las Vueltas  (Las Vueltas Centro)   (IBI-Imp,Cem)</t>
  </si>
  <si>
    <t>Colocación Alcantarillas  Las Vueltas  (Calles urbanas - Río Pisir )   (IBI-Imp,Cem)</t>
  </si>
  <si>
    <t>Construcción Aceras Tucurrique Calles Urbanas (Casa Deisy Brenes -  Marvin Vaglio (IBI-Imp,Cem)</t>
  </si>
  <si>
    <t>Reconstrucción Aceras Tucurrique Calles Urbanas (Tucurrique Centro)  (IBI-Imp,Cem)</t>
  </si>
  <si>
    <t>Cuneteado Calle Urbana Tucurrique  (Casa Belarmino Carvajal - Casa Victorino)   (IBI-Imp,Cem)</t>
  </si>
  <si>
    <t>Construcción de Aceras Las Vueltas  (Entrada patas negras - Iglesia Católica  )   (IBI-Imp,Cem)</t>
  </si>
  <si>
    <t>Construcción de Aceras Sabanillas  (Tanque agua - Iglesia Católica)   (IBI-Imp,Cem)</t>
  </si>
  <si>
    <t>Cuneteado Calle  Sabanillas el Sito   (Tanque agua arriba  )   (IBI-Imp,Cem)</t>
  </si>
  <si>
    <t>Construcción de Aceras La Flora   (Frente Iglesia Católica ) (IBI-Imp,Cem)</t>
  </si>
  <si>
    <t>Construcción de Acera Tucurrique (Templo Oasis - Casa Esperanza)  (IBI-Imp,Cem)</t>
  </si>
  <si>
    <t>Construcción de Acera Tucurrique (Pescafrito - Casa Ana Acuña)  (IBI-Imp,Cem)</t>
  </si>
  <si>
    <t>Mantenimiento Calles Tucurrique ( Relastrado calle Casa José María - Los calderón)(IBI-Imp.Cem)</t>
  </si>
  <si>
    <t>Mantenimeinto y Relastrado Calle Bolsón 3-04-050  (IBI-Imp,Cem)</t>
  </si>
  <si>
    <t>Mantenimeinto y Relastrado Calle El Chucuyo  3-04-050  (IBI-Imp,Cem)</t>
  </si>
  <si>
    <t>2,01,01</t>
  </si>
  <si>
    <t>2,03,99</t>
  </si>
  <si>
    <t>Otros materiales de uso en la construcción</t>
  </si>
  <si>
    <t>928</t>
  </si>
  <si>
    <t>930</t>
  </si>
  <si>
    <t>929</t>
  </si>
  <si>
    <t>Calle Las Negras JV (Recarpeteo) (3-04-076) Ley 8114 // 9329</t>
  </si>
  <si>
    <t>Camino La Chancha Sector CP JV (3-04-100) Ley 8114 // 9329</t>
  </si>
  <si>
    <t>Calles Urbanas San Martín JV (Asfaltado) 103 (Ley 8114)</t>
  </si>
  <si>
    <t>Calles Urbanas El INVU JV (Recarpeteo)  II Etapa 110 (Ley 8114)</t>
  </si>
  <si>
    <t>Mejoras Calles Urbanas Buenos Aires JV" (114) Ley 8114</t>
  </si>
  <si>
    <t>Calles Urbanas Pejibaye (043) (Ley 8114 / 9329)</t>
  </si>
  <si>
    <t>Puente San Martín El Humo  Pej. (006) (Ley 8114 // 9329)</t>
  </si>
  <si>
    <t>006</t>
  </si>
  <si>
    <t>043</t>
  </si>
  <si>
    <t>076</t>
  </si>
  <si>
    <t>100</t>
  </si>
  <si>
    <t>103</t>
  </si>
  <si>
    <t>114</t>
  </si>
  <si>
    <t>110</t>
  </si>
  <si>
    <t>Camino San Martín-Los Recuerdos JV (020) BPDC (804)</t>
  </si>
  <si>
    <t>Calles Urbanas Santa Marta JV (109)  BPDC (806)</t>
  </si>
  <si>
    <t>Camino El Ingenio JV III Etapa  075 *BPDC*  (805)</t>
  </si>
  <si>
    <t>Camino Taque Taque Abajo (004) BPDC (807)</t>
  </si>
  <si>
    <t>Camino La Esperanza I Etapa Pej  007 BPDC (808)</t>
  </si>
  <si>
    <t>Camino Taque Taque Arriba (077) BPDC (810)</t>
  </si>
  <si>
    <t>Camino EL Chucuyo  Pej 009 BPDC (810)</t>
  </si>
  <si>
    <t>Calles Urbanas El Humo Pej. (042) BPDC (812)</t>
  </si>
  <si>
    <t>044</t>
  </si>
  <si>
    <t>Camino San Fraancisco-Taus Pej (044) (Ley 8114 // 9329)</t>
  </si>
  <si>
    <t>Camino San Francisco-Taus Pej (044) (Ley 8114 // 9329)</t>
  </si>
  <si>
    <t>812</t>
  </si>
  <si>
    <t>Servicio de Depósito y Tratamiento de Basura</t>
  </si>
  <si>
    <t>Proyecto de Inversión Depósito y Tratamiento de Basura</t>
  </si>
  <si>
    <t>Proyecto de Inversión Servicio Depósito y Tratamiento de basura</t>
  </si>
  <si>
    <t>Construcción Puente Peatonal El Rastro JV</t>
  </si>
  <si>
    <t>Mejoras Gradas Parquecito EL Ingenio JV</t>
  </si>
  <si>
    <t>Mejoras Antiguo CEN San Martín JV</t>
  </si>
  <si>
    <t>Mejoras Parque San Cristóbal La Victoria JV</t>
  </si>
  <si>
    <t>Construcción PuentePeatonal Plaza Vieja Pej</t>
  </si>
  <si>
    <t>Construcción Aceras Juray-Oriente Pej.</t>
  </si>
  <si>
    <t>Mejoras Losa de Concreto Cancha Basquetball Pej Centro</t>
  </si>
  <si>
    <t>Techado Cancha Multiusos San Antonio El Humo Pej</t>
  </si>
  <si>
    <t>Constucción Nicho comunal Cementerio Pej</t>
  </si>
  <si>
    <t>Acceso Salón Comunal San Joaquín Pej</t>
  </si>
  <si>
    <t>Construcción Puente Peatonal Plaza Vieja Pej</t>
  </si>
  <si>
    <t>Menos estimación de exoneración 2019</t>
  </si>
  <si>
    <t xml:space="preserve"> Posible Pendiente de Cobro del periodo 2019   25%</t>
  </si>
  <si>
    <t xml:space="preserve">Estimacion del Pendiente al 31-12-2018 a recuperar </t>
  </si>
  <si>
    <r>
      <t xml:space="preserve">en cuenta el promedio de los últimos cinco años y medio </t>
    </r>
    <r>
      <rPr>
        <b/>
        <sz val="9"/>
        <rFont val="Arial"/>
        <family val="2"/>
      </rPr>
      <t>Estimacion año 2019     Tucurrique</t>
    </r>
    <r>
      <rPr>
        <sz val="9"/>
        <rFont val="Arial"/>
        <family val="2"/>
      </rPr>
      <t>.</t>
    </r>
  </si>
  <si>
    <t>la construcción de varios proyectos de vivienda en el cantón para el 2019</t>
  </si>
  <si>
    <r>
      <t>Esta estimación fue suministrada por el señor Intendente de Tucurrique</t>
    </r>
    <r>
      <rPr>
        <b/>
        <u val="single"/>
        <sz val="9"/>
        <rFont val="Arial"/>
        <family val="2"/>
      </rPr>
      <t>,</t>
    </r>
    <r>
      <rPr>
        <sz val="9"/>
        <rFont val="Arial"/>
        <family val="2"/>
      </rPr>
      <t xml:space="preserve"> tomando en cuenta la recaudación de los últimos cinco años y medio, </t>
    </r>
    <r>
      <rPr>
        <b/>
        <u val="single"/>
        <sz val="9"/>
        <rFont val="Arial"/>
        <family val="2"/>
      </rPr>
      <t>Estimacion año 2019     Tucurrique</t>
    </r>
  </si>
  <si>
    <r>
      <t xml:space="preserve">blicos en el cantón. </t>
    </r>
    <r>
      <rPr>
        <b/>
        <u val="single"/>
        <sz val="9"/>
        <rFont val="Arial"/>
        <family val="2"/>
      </rPr>
      <t xml:space="preserve">  Estimación 2019 Jiménez</t>
    </r>
  </si>
  <si>
    <t>Patentes emitidas  (279)  para el año 2019</t>
  </si>
  <si>
    <t>Pendiente periodo estimado  2019</t>
  </si>
  <si>
    <r>
      <t xml:space="preserve">Estimacion año 2019      </t>
    </r>
    <r>
      <rPr>
        <b/>
        <u val="single"/>
        <sz val="9"/>
        <rFont val="Arial"/>
        <family val="2"/>
      </rPr>
      <t>Jiménez</t>
    </r>
  </si>
  <si>
    <r>
      <t xml:space="preserve">Estimacion año 2019     </t>
    </r>
    <r>
      <rPr>
        <b/>
        <u val="single"/>
        <sz val="9"/>
        <rFont val="Arial"/>
        <family val="2"/>
      </rPr>
      <t>Tucurrique</t>
    </r>
  </si>
  <si>
    <t>Licencias de Licores totales activas (24)</t>
  </si>
  <si>
    <r>
      <t xml:space="preserve">Estimacion año 2019      </t>
    </r>
    <r>
      <rPr>
        <b/>
        <u val="single"/>
        <sz val="9"/>
        <rFont val="Arial"/>
        <family val="2"/>
      </rPr>
      <t>Tucurrique</t>
    </r>
  </si>
  <si>
    <t>Se hace un estimado para el año 2019 de lo que se podría recibir en</t>
  </si>
  <si>
    <t>24 Patentes de licores a 5.000.00</t>
  </si>
  <si>
    <t>2% del total de patentes emitidas para el año 2019</t>
  </si>
  <si>
    <t>Menos 25% morosidad proyectada 2019</t>
  </si>
  <si>
    <t>Estimacion año 2019</t>
  </si>
  <si>
    <r>
      <t xml:space="preserve">Estimacion año 2019    </t>
    </r>
    <r>
      <rPr>
        <b/>
        <u val="single"/>
        <sz val="9"/>
        <rFont val="Arial"/>
        <family val="2"/>
      </rPr>
      <t>Jiménez</t>
    </r>
  </si>
  <si>
    <t>Estimación 2019 Tucurique</t>
  </si>
  <si>
    <t>año 2019 y la posible recuperación del pendiente de cobro al 31-12-2018</t>
  </si>
  <si>
    <t>Residencial y comercial   2835 servicios</t>
  </si>
  <si>
    <t>Pendiente periodo estimado 2019</t>
  </si>
  <si>
    <r>
      <t xml:space="preserve">Estimacion año 2019   </t>
    </r>
    <r>
      <rPr>
        <b/>
        <u val="single"/>
        <sz val="9"/>
        <rFont val="Arial"/>
        <family val="2"/>
      </rPr>
      <t>Tucurrique</t>
    </r>
  </si>
  <si>
    <t>Residenciales: 850 servicios, ¢ 3,000 por mes =</t>
  </si>
  <si>
    <t xml:space="preserve">año 2019 y se realizó un cálculo de que se recupería del posible </t>
  </si>
  <si>
    <t>pendiente de cobro al 31-12-2018</t>
  </si>
  <si>
    <t>Metros Lineales              Juan Viñas y Pejibaye 18.510</t>
  </si>
  <si>
    <t>Estimacion año 2019  Tucurrique</t>
  </si>
  <si>
    <t>Mantenimiento                 2,356</t>
  </si>
  <si>
    <t>Suma total a recuperar (2,682 contribuyentes)</t>
  </si>
  <si>
    <t>Recuperación Pendiente año 2019</t>
  </si>
  <si>
    <t>Estimacion año 2019  Jiménez</t>
  </si>
  <si>
    <r>
      <t xml:space="preserve">Derechos de Cementerio             </t>
    </r>
    <r>
      <rPr>
        <b/>
        <u val="single"/>
        <sz val="9"/>
        <rFont val="Arial"/>
        <family val="2"/>
      </rPr>
      <t>Tucurrique  2019</t>
    </r>
  </si>
  <si>
    <r>
      <t xml:space="preserve">Intereses moratorios por atraso en pago de impuesto: </t>
    </r>
    <r>
      <rPr>
        <b/>
        <u val="single"/>
        <sz val="9"/>
        <rFont val="Arial"/>
        <family val="2"/>
      </rPr>
      <t>Tucurrique 2019</t>
    </r>
  </si>
  <si>
    <t>Aporte del Gobierno Central, Ley 9329, para mantenimiento de la red vial distrital. Recursos del 2019. Según estimación de  La Junta Vial Distrital</t>
  </si>
  <si>
    <t>Para mantenimiento de la red vial cantonal. recursos para el 2019, Ley 8114 y Ley 9329. Según lo propuesto por la Junta Vial Cantonal, Acta de Sesión Extraordinaria 05-2018, del 13 de agosto 2018.</t>
  </si>
  <si>
    <t>DEP. Y TRATAMIENTO BASURA</t>
  </si>
  <si>
    <t>Se incluye contenido económico para cubrir los  salarios, anualidades, cargas sociales, décimo tercer mes, de  los empleados de la Administración General (Alcaldesa, Secretaria del Concejo, Tesorero, Administrador Tributario, Contador, Proveedora)   para la Auditoría Interna se presupuesta salario base, anualidades y prohibición. para el año 2019 se presupuesta lo correspondiente para cubrir el salario del  Vicealcalde por un período de  doce meses. Según el manual de puestos de la Unión de Gobiernos Locales, adaptado a esta Municipalidad y utilizando para los cálculos el percentil 20 de la escala salarial aprobada. Así como las suplencias por vacaciones de los funcionarios de administración y Auditoría Interna. Se presupuesta también lo correspondiente a las dietas del Concejo Municipal. Se presupuesta  la prohibición  de la  Alcaldesa, Auditora, Contador y Tesorero. Se presupuesta lo correspondiente en servicios especiales para un periodo de doce meses a 1/4 de tiempo para contratar a una persona que atienda la oficina de la Municipalidad en el Distrito de Pejibaye, también se incluye la plaza de "Asistente Técnico o Secretaria (o)"  de la Alcaldía Municipal, en el rubro de sueldos para cargos fijos de la administración . Según los salarios finales del año 2018, se contemplan en este presupuesto los ajustes de salario 2.5% para cada semestre del año 2019.</t>
  </si>
  <si>
    <t>Se incluye contenido económico para cubrir los  salarios mínimos según decreto 40743-MTSS, gaceta 228 alcance N°228 del 01/12/2017, rige 1 enero 2018,  anualidades, cargas sociales, décimo tercer mes, de  los empleados de la Administración General Intendente, Vice Intendenta Secretaria del Concejo, Tesorera, Contador ,Auditoría Interna a medio tiempo según el artículo 8 de la Ley 8173, se está   proyectando un 2,5% del aumento salarial para el periodo 2018, se incluye para el pago de dietas a regidores propietarios y suplentes,</t>
  </si>
  <si>
    <t>Servicios públicos, viáticos, transporte dentro del país, comisiones bancarias, seguros necesarios para el período 2019.</t>
  </si>
  <si>
    <t>Federación de Municipalidades de Cartago y para la UNGL aporte de  ¢ 3,25 por cada 1,000 de ingresos, para cubrir asesorías, asistencia técnica.</t>
  </si>
  <si>
    <t>Comité Cantonal de Deportes y Unión Nacional de Gobiernos Locales ¢ 3.25 por cada ¢ 1.000 de ingresos..</t>
  </si>
  <si>
    <t>En este programa se incluyen los gastos por salarios, incentivos, cargas sociales, pago de servicios no personales, materiales y suministros del año 2019, de los servicios comunales, Aseo de Vías y Sitios Públicos, Servicio de Recolección de Basura, Mantenimiento de Caminos y Calles, Mantenimiento de Parques y Zonas Verdes, Acueducto,Hidrantes, Cementerio, Depósito y Tratamiento de Desechos Sólidos, Educativos y Culturales Protección del Medio Ambiente y Atención de Emergencias Comunales; Aporte en Especie para Servicios y Proyectos Comunales.</t>
  </si>
  <si>
    <t>Se incluye contenido económico para cubrir los salarios base, anualidades, suplencias, cargas sociales, décimo tercer mes, de  los empleados de Aseo de Vías, Recolección de Basura, Mantenimiento de Cementerio, Acueducto Municipal. Según los salarios finales del año 2018, se contemplan en este presupuesto los ajustes de salario 2.5% para cada semestre del año 2019.</t>
  </si>
  <si>
    <t>En el Servicio de Aseo de Vías se incluye contenido económico para el pago de Servicios de Electricidad y Telecomunicaciones, pago de póliza viáticos y trandporte dentro del país                En el servicio de Basura se incluye contenido para la recolección, acarreo y depósito de desechos sólidos, separación y acarreo de reciclaje, contratación de un abogado para realizar cobros de los servicios, pago de póliza de riesgo laboral N° 8504329 , servicio de agua,  pago de hornato y chapea de cementerio municipal, se incorpora contenido económico para la colocación de alcantarillas y cunetas en calles urbanas  en el Distrito, para el proyecto de inversión en el servicio de recolección de basura y aseo de vías,emergencias cantonales,</t>
  </si>
  <si>
    <t>Para el pago de gastos relacionados con servicios públicos, alquileres de maquinaria y equipo, servicios de gestión y apoyo para labores de separación y clasificación de residuos y limpieza vías en Pejibaye, servicios para mantennimiento de parques y zonas verdes; viáticos dentro del país, actividades protocolarias para realizar actividades culturales  diversas,servicios de información, mantenimiento de vehículos y otros equipos, otras obras,  seguros de riesgos del trabajo y seguros del camión recolector y otros servicios (pago de tiquetes de entrada relleno sanitario), servicios de ingeniería para el pago de análisis de la calidad de agua, servicios de regulación, pago de marchamos.</t>
  </si>
  <si>
    <t>Se incluye contenido económico para cubrir los salarios base, suplencias, cargas sociales, décimo tercer mes, de  los funcionarios de la Unidad Técnica de Gestión Vial y a los operadores de la maquinaria con cargo al presupuesto de la Ley 8114 // 9329  Ley de Simplificación y Eficiencia Tributaria, y sus reformas,  durante el año 2019. Se incluyen jornales ocasiones, para realizar trabajos repentinos  que se presenten para realizar los proyectos. También se incluye lo correspondiente al salario, incentivos y cargas sociales del  Encargado (a) de los proyectos de construcción municipales. Según los salarios finales del año 2018 y los servicios especiales como apoyo en los distintos proyectos de inversión, se contemplan en este presupuesto los ajustes de salario 2.5% para los dos semestres del año 2019..Se presupuestan servicios especiales en la DTGVM, como apoyo necesario para los proyectos viales municipales. También se presupuesta un gestor (a) ambiental en el Departamento de Gestión Vial Municipal a tiempo completo, en el rubro de servicios especiales según el decreto ejecutivo N° 40139-MOPT, publicado en la Gaceta del 23-02-2017 y según los nuevos reglamentos de la Ley 8114 // 9329;   y se presupuesta en servicios especiales de Dirección Técnica del Programa III un 1/4 de tiempo de un topógrafo para labores relacionadas con el visado de planos y desarrollo de proyectos municipales.</t>
  </si>
  <si>
    <t>Yo  Trentino Mazza Corrales, Contador Municipal hago constar que los datos suministrados anteriormente corresponden a las aplicaciones dadas por la Municipalidad de Jiménez, a la totalidad de los recursos con origen específico  y libres incorporados en el  presupuesto ordinario  del periodo  2019</t>
  </si>
  <si>
    <t>Cancelar lo correspondiente a salarios de los funcionarios de la Unidad Técnica durante todo el año 2019. Se incluye la contratación de un ingeniero ambiental de tiempo completo en servicios especiales, según lo dictaminado en los nuevos reglamentos de las leyes 8114 y 9329</t>
  </si>
  <si>
    <t>12 meses</t>
  </si>
  <si>
    <t>Realizar la contratación de servicios profesionales para proyectos específicos, así como gastos generales de pago de seguros de vehículos, electricidad, teléfono y el mantenimiento y reparación de las oficinas de la Unidad Técnica</t>
  </si>
  <si>
    <t>Comprar los insumos necesarios para las labores administrativas de la Unidad Técnica durante todo el año</t>
  </si>
  <si>
    <t>Comprar los equipos necesarios para las labores operativas de la Unidad Técnica durante todo el año</t>
  </si>
  <si>
    <t>1 compra</t>
  </si>
  <si>
    <t>INFRAESTRUCTURA VIAL</t>
  </si>
  <si>
    <t>Atender las necesidades de los caminos de los distritos de Juan Viñas y Pejibaye, durante el año 2019</t>
  </si>
  <si>
    <t>3000 m</t>
  </si>
  <si>
    <t>MANTENIMIENTO DE CAMINOS DEL DISTRITO DE JUAN VIÑAS</t>
  </si>
  <si>
    <t>Atender las necesidades de Ejecución de Obras de  Mantenimiento en los caminos públicos del distrito de Juan Viñas</t>
  </si>
  <si>
    <t>20000 m</t>
  </si>
  <si>
    <t>ASFALTADO CAMINO LA CHANCHA (3-04-100) RAMAL CP</t>
  </si>
  <si>
    <t>Mejoramiento de la superficie de rodamiento, por medio de la colocación de una carpeta asfáltica delgada y sustitución de estructuras de drenaje dañadas entre la Ruta Nacional 10 y el camino principal La Chancha</t>
  </si>
  <si>
    <t>100 m</t>
  </si>
  <si>
    <t>CAMINO CALLEJÓN (3-04-102)</t>
  </si>
  <si>
    <t>Mantenimientos periódicos a realizar como parte de los proyecos MOPT-BID</t>
  </si>
  <si>
    <t>2100 m</t>
  </si>
  <si>
    <t>RECARPETEO CALLES URBANAS EL INVU (3-04-110)</t>
  </si>
  <si>
    <t>Recarpeteo de la calle posterior en Urbanización El INVU (cafetal) y mejoras en sistemas de drenaje del sector</t>
  </si>
  <si>
    <t>350m</t>
  </si>
  <si>
    <t>RECARPETEO CALLE LAS NEGRAS</t>
  </si>
  <si>
    <t>Recarpeteo de la calle Las Negras y mejoras en sistemas de drenaje del sector</t>
  </si>
  <si>
    <t>MEJORAS CALLES URBANAS BUENOS AIRES I ETAPA (3-04-114)</t>
  </si>
  <si>
    <t>Mejoramiento de la superficie de rodamiento, por medio de la colocación de una carpeta asfáltica delgada y sustitución de estructuras de drenaje dañadas</t>
  </si>
  <si>
    <t>200 m</t>
  </si>
  <si>
    <t>MANTENIMIENTO DE CAMINOS DEL DISTRITO DE PEJIBAYE</t>
  </si>
  <si>
    <t>Atender las necesidades de Ejecución de Obras de  Mantenimiento en los caminos públicos del distrito de Pejibaye</t>
  </si>
  <si>
    <t>20000m</t>
  </si>
  <si>
    <t>RECARPETEO CALLES URBANAS PEJIBAYE CENTRO III ETAPA (3-04-043)</t>
  </si>
  <si>
    <t>Rehabilitación de la superficie de rodamiento, por medio de la colocación de una capa granular y sustitución de estructuras de drenaje dañadas</t>
  </si>
  <si>
    <t>300 m</t>
  </si>
  <si>
    <t>CAMINO SAN JOAQUÍN PEJIBAYE (3-04-094)</t>
  </si>
  <si>
    <t>1.1 km</t>
  </si>
  <si>
    <t>REHABILITACIÓN CAMINOS SAN FRANCISCO-TAUS VIEJO-LA LUCHA</t>
  </si>
  <si>
    <t>Alquiler de maquinaria para asegurar la transitabilidad de este camion</t>
  </si>
  <si>
    <t>600 m</t>
  </si>
  <si>
    <t>MANTENIMIENTO PUENTE SAN MARTÍN EL HUMO</t>
  </si>
  <si>
    <t xml:space="preserve">Reconstrucción losa de concreto de la superficie de ruedo del puente ubicado en el camino San Martín </t>
  </si>
  <si>
    <t>12 m</t>
  </si>
  <si>
    <t>PROMOCIÓN SOCIAL</t>
  </si>
  <si>
    <t>Mediante la conservación vial participativa sufragar gastos en: realización de charlas a comités de caminos, programa formación escolar, charlas a nuevas autoridades del cantón y actividades de capacitación</t>
  </si>
  <si>
    <t>Atención de situaciones imprevistas en caminos durante el año 2017</t>
  </si>
  <si>
    <t>4 emerg</t>
  </si>
  <si>
    <t>FINANCIAMIENTO DE PROYECTOS DE INVERSIÓN VIAL</t>
  </si>
  <si>
    <t>Compromisos adquiridos para el pago de intereses y amortización para la ejecución de proyectos de inversión vial</t>
  </si>
  <si>
    <t>COMPRA DE MAQUINARIA MUNICIPAL</t>
  </si>
  <si>
    <t xml:space="preserve">Compromisos adquiridos para el pago de intereses por la compra de maquinaria municipal </t>
  </si>
  <si>
    <t>ASFALTADO CALLES URBANAS SAN MARTÍN (3-04-103)</t>
  </si>
  <si>
    <t>800 m</t>
  </si>
  <si>
    <t>RECARPETEO Y OTRAS OBRAS CAMINO EL INGENIO III ETAPA (3-04-075)</t>
  </si>
  <si>
    <t>Mejoramiento de la superficie de rodamiento, por medio de la colocación de una carpeta asfáltica delgada, sustitución de estructuras de drenaje dañadas. Construcción de puente peatonal a la altura del río La Maravilla</t>
  </si>
  <si>
    <t>350 m</t>
  </si>
  <si>
    <t>MEJORAS SISTEMA DE DRENAJE CAMINO LA PONCIANA-AEROPUERTO (3-04-052)</t>
  </si>
  <si>
    <t>Sustitución de elementos de drenaje dañados a lo largo del camino</t>
  </si>
  <si>
    <t>ASFALTADO CALLES URBANAS EL HUMO SECTOR LAS AMÉRICAS-2 DE JULIO (3-04-042)</t>
  </si>
  <si>
    <t xml:space="preserve">Mejoramiento de la superficie de rodamiento por medio de la colocación de una carpeta asfáitlca delgada y sustitución de elementos de drenaje </t>
  </si>
  <si>
    <t>400 m</t>
  </si>
  <si>
    <t>ASFALTADO CALLES URBANAS SANTA MARTA (3-04-109)</t>
  </si>
  <si>
    <t>ASFALTADO CAMINO SAN MARTÍN-ENTRONQUE LOS RECUERDOS (3-04-020)</t>
  </si>
  <si>
    <t>500 m</t>
  </si>
  <si>
    <t>RELASTREO CAMINO TAQUE TAQUE ABAJO (3-04-004)</t>
  </si>
  <si>
    <t>RELASTREO CAMINO LA ESPERANZA I ETAPA (3-04-007)</t>
  </si>
  <si>
    <t>2500 m</t>
  </si>
  <si>
    <t>RELASTREO CAMINO TAQUE TAQUE ARRIBA (3-04-077)</t>
  </si>
  <si>
    <t>RELASTREO CAMINO EL CHUCUYO (3-04-009)</t>
  </si>
  <si>
    <t>PLAN DE MANTENIMIENTO MAQUINARIA</t>
  </si>
  <si>
    <t>Compromisos adquiridos para el amantenimiento de maquinaria municipal con recursos del superavit del préstamo del IFAM</t>
  </si>
  <si>
    <t>UNIDAD TÉCNICA DE GESTIÓN VIAL MUNICIPAL</t>
  </si>
  <si>
    <t>VÍAS DE COMUNICACIÓN: JIMÉNEZ</t>
  </si>
  <si>
    <t>INSTALACIONES: JIMÉNEZ</t>
  </si>
  <si>
    <t>MEJORAS SISTEMA DE ALCANTARILLADO JUAN VIÑAS CENTRO</t>
  </si>
  <si>
    <t>Mejoras en el sistema de conducción de aguas pluviales de Juan Viñas Centro</t>
  </si>
  <si>
    <t>50 m</t>
  </si>
  <si>
    <t>OTROS PROYECTOS: JIMÉNEZ</t>
  </si>
  <si>
    <t>DIRECCIÓN TÉCNICA</t>
  </si>
  <si>
    <t>Corresponde el pago de remuneraciones y servicios para el funcionamiento de la oficina de Dirección Técnica de Proyectos municipales durante todo el año.</t>
  </si>
  <si>
    <t xml:space="preserve">12 MESES </t>
  </si>
  <si>
    <t>INFRAESTRUCTURA COMUNAL JUAN VIÑAS</t>
  </si>
  <si>
    <t>Atender las necesidades de proyectos en el distrito de Juan Viñas</t>
  </si>
  <si>
    <t>200 m2</t>
  </si>
  <si>
    <t>CONSTRUCCIÓN PUENTE PEATONAL EL RASTRO</t>
  </si>
  <si>
    <t>Construcción de un puente peatonal sobre el Río La Maravilla de Juan Viñas</t>
  </si>
  <si>
    <t>20 m</t>
  </si>
  <si>
    <t>MEJORAS GRADAS PARQUECITO INGENIO</t>
  </si>
  <si>
    <t>Reparación y mejoras gradas parquecito del Ingenio de Juan Viñas</t>
  </si>
  <si>
    <t>MEJORAS ANTIGUO CEN SAN MARTÍN</t>
  </si>
  <si>
    <t>Reparación y remodelación de las antiguas instalaciones del Cen de San Martín</t>
  </si>
  <si>
    <t>42 m2</t>
  </si>
  <si>
    <t>MEJORAS PARQUE SAN CRISTÓBAL LA VICTORIA</t>
  </si>
  <si>
    <t>Mejoras de las áreas comunales ubicadas en el parque de San Cristóbal La Victoria</t>
  </si>
  <si>
    <t>100 m2</t>
  </si>
  <si>
    <t>INFRAESTRUCTURA COMUNAL PEJIBAYE</t>
  </si>
  <si>
    <t>Atender las necesidades de proyectos en el distrito de Pejibaye.</t>
  </si>
  <si>
    <t>CONSTRUCCIÓN PUENTE PEATONAL EL PLAZA VIEJA</t>
  </si>
  <si>
    <t>Construcción de un puente peatonal sobre el Río Pejibaye</t>
  </si>
  <si>
    <t>60 m</t>
  </si>
  <si>
    <t>CONSTRUCCIÓN DE ACERAS JURAY-ORIENTE</t>
  </si>
  <si>
    <t>Construcción de una acera desde Juray hasta el Puente sobre el Río Pejibaye</t>
  </si>
  <si>
    <t>MEJORAS LOSA DE CONCRETO BASQUETBALL PEJIBAYE</t>
  </si>
  <si>
    <t>Reconstrucción de la losa de concreto en la cancha de basquetball en Pejibaye Centro</t>
  </si>
  <si>
    <t>350 m2</t>
  </si>
  <si>
    <t>TECHADO CANCHA MULITUSOS SAN ANTONIO EL HUMO</t>
  </si>
  <si>
    <t>Compra de materiales metálicos para la construcción del techado de la cancha multiusos</t>
  </si>
  <si>
    <t>150 m2</t>
  </si>
  <si>
    <t>CONSTRUCCIÓN NICHO COMUNAL CEMENTERIO PEJIBAYE</t>
  </si>
  <si>
    <t>Construcción de un nicho comunitario en el cementerio de Pejibaye</t>
  </si>
  <si>
    <t>6 m2</t>
  </si>
  <si>
    <t>MEJORAS ACCESO SALÓN COMUNAL SAN JOAQUÍN</t>
  </si>
  <si>
    <t>Mejoras en las aceras de acceso al Salón comunal de San Joaquín de Pejibaye</t>
  </si>
  <si>
    <t>30 m</t>
  </si>
  <si>
    <t>ACCESO A PERSONAS CON DISCAPACIDAD</t>
  </si>
  <si>
    <t>Atención a la accesibilidad de las personas con alguna discapacidad</t>
  </si>
  <si>
    <t>75 m</t>
  </si>
  <si>
    <t>MEJORAMIENTO INFORMÁTICO</t>
  </si>
  <si>
    <t xml:space="preserve">Atender gastos necesarios para el mejoramiento del manejo de la información municipal </t>
  </si>
  <si>
    <t>12 mess</t>
  </si>
  <si>
    <t>PROYECTO INVERSIÓN RECOLECCIÓN BASURA</t>
  </si>
  <si>
    <t>Sufragar los compromisos adquiridos por la compra de maquianaria y equipo para la atención del servicio</t>
  </si>
  <si>
    <t>Compra de equipo de cómputo para mejorar la eficiencia del servicio</t>
  </si>
  <si>
    <t>1 un</t>
  </si>
  <si>
    <t>PROYECTO INVERSIÓN TRATAMIENTO BASURA</t>
  </si>
  <si>
    <t>PROYECTO INVERSIÓN CEMENTERIO</t>
  </si>
  <si>
    <t>Mejoramiento de la losa de concreto de acceso al Cementerio</t>
  </si>
  <si>
    <t>50 m2</t>
  </si>
  <si>
    <t>PROYECTO INVERSIÓN ASEO DE VÍAS</t>
  </si>
  <si>
    <t>Reconstrucción de caños en Juan Viñas centro</t>
  </si>
  <si>
    <t>250 m</t>
  </si>
  <si>
    <t>PROYECTO INVERSION PARQUES Y ORNATO</t>
  </si>
  <si>
    <t>Mantenimiento del sistema eléctrico y pintura del Parque Ramón Ballestero</t>
  </si>
  <si>
    <t>750 m2</t>
  </si>
  <si>
    <t>PROYECTO INVERSION ACUEDUCTO</t>
  </si>
  <si>
    <t>Pago de amortización prestamo compra y colocación de medidores</t>
  </si>
  <si>
    <t>PROYECTO INVERSION HIDRANTES</t>
  </si>
  <si>
    <t>Pago de amortización prestamo estudio técnico mejora instalación de hidrantes y compra de materiales</t>
  </si>
  <si>
    <t>4 pagos</t>
  </si>
  <si>
    <t>EDIFICIOS: TUCURRIQUE</t>
  </si>
  <si>
    <t>INFRAESTRUCTURA</t>
  </si>
  <si>
    <t>Mantenimiento Edificio Municipal, pintado, cambio de piso salón sesiones por levantamiento y compra de mobiliario para salón,</t>
  </si>
  <si>
    <t>1 Mantenimiento</t>
  </si>
  <si>
    <t>VÍAS DE COMUNICACIÓN: TUCURRIQUE</t>
  </si>
  <si>
    <t>DESARROLLO INSTITUCIONAL</t>
  </si>
  <si>
    <t>Se incluye contenido económico en jornales para la limpieza y descuaje de rondas en caminos vecinales</t>
  </si>
  <si>
    <t>12 Meses</t>
  </si>
  <si>
    <t>Servicios: se refuerza el servicio de energía eléctrica y telecomunicaciones</t>
  </si>
  <si>
    <t>4 Pagos</t>
  </si>
  <si>
    <t>Se refuerzan los reglones de Transporte y Viáticos dentro del país para el pago de los mismos</t>
  </si>
  <si>
    <t>6 Pagos</t>
  </si>
  <si>
    <t>Se refuerzan los renglones de seguros y  deducibles de póliza de vehículos para la seguridad y protección de vehículos</t>
  </si>
  <si>
    <t>2 pagos</t>
  </si>
  <si>
    <t>Se refuerza el renglón de combustibles para su compra y realizar inspecciones y mantenimiento en caminos vecinales</t>
  </si>
  <si>
    <t xml:space="preserve">12 compra </t>
  </si>
  <si>
    <t>Se refuerzan los renglones de herramientas y repuestos para suplir las herramiientas necesarias para el buen desempeño y compra de repuestos</t>
  </si>
  <si>
    <t xml:space="preserve">Se refuerzan el renglón de Otros materiales y productos en el uso de construcción para compra de cintas métricas, </t>
  </si>
  <si>
    <t xml:space="preserve">Se refuerzan los renglones de útiles y materiales de oficina , productos de papel, textiles y útiles de limpieza para el buen desempeño y compra de materiales </t>
  </si>
  <si>
    <t>6 compras</t>
  </si>
  <si>
    <t>Compra de equipo informatico y equipo para campo en el área de ingenieria</t>
  </si>
  <si>
    <t>3 compras</t>
  </si>
  <si>
    <t>Atender emergencias en las vías cantonales (alquiler de maquinaria, rehabilitación de pasos de alcantarillas, reparación de cabezales, etc.)</t>
  </si>
  <si>
    <t xml:space="preserve">Colocación de señalización vial vertical y horizontal Camino Calles Urbanas Las Vueltas. 3-04-063 </t>
  </si>
  <si>
    <t>2,9KM</t>
  </si>
  <si>
    <t>Colocación de señalización vial vertical y horizontal San Miguel No. 3-04-030</t>
  </si>
  <si>
    <t>1,900 mtr</t>
  </si>
  <si>
    <t xml:space="preserve">Colocación de señalización vial vertical y horizontal San Joaquín.  No. 3-04-039 </t>
  </si>
  <si>
    <t>1000 mtr</t>
  </si>
  <si>
    <t>Colocación de carpeta asfáltica en 1.00km y señalización vial vertical y horizontal en 3.5km Calles Urbanas Tucurrique Centro. No. 3-04-041 /</t>
  </si>
  <si>
    <t>5,000 mtr</t>
  </si>
  <si>
    <t xml:space="preserve">Colocación de carpeta asfáltica en 1.00km y señalización vial vertical y horizontal en 2.1km La Flora. No. 3-04-015 </t>
  </si>
  <si>
    <t>4,000 mtr</t>
  </si>
  <si>
    <t>Colocación de señalización vial vertical y horizontal Los Rodríguez. No. 3-04-066</t>
  </si>
  <si>
    <t>1,200 mtrs</t>
  </si>
  <si>
    <t>Colocación de señalización vial vertical y horizontal  Calles Urbanas San Miguel. No. 3-04-045</t>
  </si>
  <si>
    <t xml:space="preserve">Colocación 3 pasos de alcantarillas con sus respectivos cabezales, colocación de base y de carpeta asfáltica en 1.50km. Pisiri. No. 3-04-027 </t>
  </si>
  <si>
    <t>3,000 mtrs</t>
  </si>
  <si>
    <t>EMERGENCIAS CAMINOS TUCURRIQUE</t>
  </si>
  <si>
    <t xml:space="preserve">Mantenimiento Puente Peatonal Las Vueltas  (Las Vueltas Centro)  </t>
  </si>
  <si>
    <t xml:space="preserve">Colocación Alcantarillas  Las Vueltas  (Calles urbanas - Río Pisir )   </t>
  </si>
  <si>
    <t xml:space="preserve">Construcción Aceras Tucurrique Calles Urbanas (Casa Deisy Brenes -  Marvin Vaglio </t>
  </si>
  <si>
    <t>125 mtr</t>
  </si>
  <si>
    <t xml:space="preserve">Reconstrucción Aceras Tucurrique Calles Urbanas (Tucurrique Centro)  </t>
  </si>
  <si>
    <t>550 mtr</t>
  </si>
  <si>
    <t xml:space="preserve">Cuneteado Calle Urbana Tucurrique  (Casa Belarmino Carvajal - Casa Victorino)   </t>
  </si>
  <si>
    <t>150 mtr</t>
  </si>
  <si>
    <t xml:space="preserve">Construcción de Aceras Las Vueltas  (Entrada patas negras - Iglesia Católica  )   </t>
  </si>
  <si>
    <t>200 mtr</t>
  </si>
  <si>
    <t xml:space="preserve">Cuneteado Calle  Sabanillas el Sito   (Tanque agua arriba  )  </t>
  </si>
  <si>
    <t>75 mtr</t>
  </si>
  <si>
    <t xml:space="preserve">Construcción de Aceras La Flora   (Frente Iglesia Católica ) </t>
  </si>
  <si>
    <t>50 mtr</t>
  </si>
  <si>
    <t xml:space="preserve">Construcción de Acera Tucurrique (Templo Oasis - Casa Esperanza)  </t>
  </si>
  <si>
    <t>100 mtr</t>
  </si>
  <si>
    <t xml:space="preserve">Construcción de Acera Tucurrique (Pescafrito - Casa Ana Acuña)  </t>
  </si>
  <si>
    <t xml:space="preserve">Mantenimiento y limpieza mecanizada de Calles Urbanas Tucurrique (Calle José Ramírez- Los Calderón)  Cod: 3-04-045    </t>
  </si>
  <si>
    <t>1 km</t>
  </si>
  <si>
    <t xml:space="preserve">Mantenimiento y Relastrado Calle El Chucuyo  3-04-050  </t>
  </si>
  <si>
    <t xml:space="preserve">Mantenimiento y Relastrado Calle Bolsón 3-04-050  </t>
  </si>
  <si>
    <t>OTROS PROYECTOS: TUCURRIQUE</t>
  </si>
  <si>
    <t xml:space="preserve">Construcción de Salón comunal en el Congo de Tucurrique </t>
  </si>
  <si>
    <t xml:space="preserve">Mantenimiento  consultorio médico  EBAIS San Miguel de Tucurrique (Casa del Doctor) </t>
  </si>
  <si>
    <t>Elaborar, ejecutar y supervisar los proyectos aprobados y presupuestados por la Junta Vial Distrital de Tucurrique, con la contratación de los servicios de un ingeniero, contratdo por medio tiempo para sus funciones en servicios especiales,</t>
  </si>
  <si>
    <t>Cambio de cunetas en calles urbanas Tucurrique centro (Aseo de Vías y Sitios Públicos)</t>
  </si>
  <si>
    <t>Inspección de proyectos, caminos vecinales, con la compra de combustibles y lubricantes, y respuestos</t>
  </si>
  <si>
    <t>Colocación alcantarillas calles urb.(frente bali) compra de bolsas para reciclaje (Servicio Basura)</t>
  </si>
  <si>
    <t>Mantenimiento Alumbrado Eléctrico Cementerio Municipal (Cementerio)</t>
  </si>
  <si>
    <t xml:space="preserve">Mejoramiento de sistema informático </t>
  </si>
  <si>
    <t>Adquisición de equipo de oficina, de cómputo. Y para realizar trabajos en proyectos por la modalidad de mano de obra y materiales incluídos, tanto en vías de comunicación (construcción y mejoras en aceras y asfaltados), así como en edificios públicos y espacios de recreación y entretenimiento.</t>
  </si>
  <si>
    <t>Para realizar trabajos en proyectos por la modalidad de mano de obra y materiales incluídos, tanto en vías de comunicación (construcción y mejoras en aceras y asfaltados), así como en edificios públicos y espacios de recreación y entretenimiento.</t>
  </si>
  <si>
    <t>CUADRO N.° 2</t>
  </si>
  <si>
    <t>Procesos sustantivos 
-cantidad de plazas-</t>
  </si>
  <si>
    <t>Procesos de Apoyo 
-cantidad de plazas-</t>
  </si>
  <si>
    <t>Detalle general</t>
  </si>
  <si>
    <t>Servicios    especiales</t>
  </si>
  <si>
    <t>Plazas en procesos sustantivos y de apoyo</t>
  </si>
  <si>
    <t>Observaciones</t>
  </si>
  <si>
    <t>Funcionario responsable:</t>
  </si>
  <si>
    <t>Fecha:</t>
  </si>
  <si>
    <r>
      <t>PRESUPUESTO ORDINARIO 2019 "CONSOLIDADO</t>
    </r>
    <r>
      <rPr>
        <b/>
        <u val="single"/>
        <sz val="22"/>
        <rFont val="Arial"/>
        <family val="2"/>
      </rPr>
      <t>"</t>
    </r>
  </si>
  <si>
    <r>
      <t xml:space="preserve">Estructura organizacional (Recursos Humanos) </t>
    </r>
    <r>
      <rPr>
        <b/>
        <u val="single"/>
        <sz val="14"/>
        <rFont val="Arial"/>
        <family val="2"/>
      </rPr>
      <t>"AJUSTADO POR SOLICITUD CGR"</t>
    </r>
  </si>
  <si>
    <t>Administración (general cuentas especiales )</t>
  </si>
  <si>
    <t>Administración (Auditoría cuentas especiales )</t>
  </si>
  <si>
    <t>PRESUPUESTO ORDINARIO PARA EL PERIODO 2019  *CONSOLIDADO* (AJUSTADO POR OFICIO CGR)</t>
  </si>
  <si>
    <t>ACUE-</t>
  </si>
  <si>
    <t>DUCTO</t>
  </si>
  <si>
    <t>Intereses moratorios por atraso en pago de impuesto: Jiménez</t>
  </si>
  <si>
    <t>Intereses moratorios por atraso en pago de impuesto: Tucurrique 2019</t>
  </si>
  <si>
    <t>Para mantenimiento de la red vial cantonal. recursos para el 2019, Ley 8114 y Ley 9329. Según lo estimado y propuesto por la Junta Vial Cantonal, Acta de Sesión Extraordinaria 05-2018, del 13 de agosto 2018. Ajustado por oficio CGR 17-12-2018</t>
  </si>
  <si>
    <t>INFR. VIAL</t>
  </si>
  <si>
    <t>MANTENI-</t>
  </si>
  <si>
    <t>MIENTO</t>
  </si>
  <si>
    <t>LEY 8114</t>
  </si>
  <si>
    <t>Proy. Inv.</t>
  </si>
  <si>
    <t>Hidrantes</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</si>
</sst>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0"/>
    <numFmt numFmtId="183" formatCode="_-* #,##0.00\ _P_t_s_-;\-* #,##0.00\ _P_t_s_-;_-* &quot;-&quot;??\ _P_t_s_-;_-@_-"/>
    <numFmt numFmtId="184" formatCode="00000"/>
    <numFmt numFmtId="185" formatCode="#,##0.000"/>
    <numFmt numFmtId="186" formatCode="#,##0.0000_);\(#,##0.0000\)"/>
    <numFmt numFmtId="187" formatCode="dd/mm/yyyy;@"/>
    <numFmt numFmtId="188" formatCode="0.000"/>
    <numFmt numFmtId="189" formatCode="0.000%"/>
    <numFmt numFmtId="190" formatCode="dd\-mm\-yy;@"/>
    <numFmt numFmtId="191" formatCode="[$-F800]dddd\,\ mmmm\ dd\,\ yyyy"/>
    <numFmt numFmtId="192" formatCode="0.00000%"/>
    <numFmt numFmtId="193" formatCode="0.000000%"/>
    <numFmt numFmtId="194" formatCode="0.0000000%"/>
    <numFmt numFmtId="195" formatCode="0.00000000%"/>
    <numFmt numFmtId="196" formatCode="0.000000000%"/>
    <numFmt numFmtId="197" formatCode="[$-140A]dddd\,\ dd&quot; de &quot;mmmm&quot; de &quot;yyyy"/>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0.0%"/>
    <numFmt numFmtId="203" formatCode="[$-140A]hh:mm:ss\ AM/PM"/>
    <numFmt numFmtId="204" formatCode="[$-C0A]dd\-mmm\-yy;@"/>
    <numFmt numFmtId="205" formatCode="#,##0.00_ ;[Red]\-#,##0.00\ "/>
    <numFmt numFmtId="206" formatCode="[$-80A]dddd\,\ d&quot; de &quot;mmmm&quot; de &quot;yyyy"/>
    <numFmt numFmtId="207" formatCode="[$-80A]hh:mm:ss\ AM/PM"/>
    <numFmt numFmtId="208" formatCode="[$-140A]dddd\,\ d\ &quot;de&quot;\ mmmm\ &quot;de&quot;\ yyyy"/>
  </numFmts>
  <fonts count="92">
    <font>
      <sz val="10"/>
      <name val="Arial"/>
      <family val="0"/>
    </font>
    <font>
      <b/>
      <sz val="10"/>
      <name val="Arial"/>
      <family val="2"/>
    </font>
    <font>
      <b/>
      <sz val="11"/>
      <name val="Arial"/>
      <family val="2"/>
    </font>
    <font>
      <i/>
      <sz val="9"/>
      <name val="Arial"/>
      <family val="2"/>
    </font>
    <font>
      <b/>
      <sz val="9"/>
      <name val="Arial"/>
      <family val="2"/>
    </font>
    <font>
      <b/>
      <sz val="12"/>
      <name val="Arial"/>
      <family val="2"/>
    </font>
    <font>
      <b/>
      <sz val="8"/>
      <name val="Arial"/>
      <family val="2"/>
    </font>
    <font>
      <b/>
      <sz val="16"/>
      <name val="Arial"/>
      <family val="2"/>
    </font>
    <font>
      <sz val="11"/>
      <name val="Arial"/>
      <family val="2"/>
    </font>
    <font>
      <sz val="12"/>
      <name val="Arial"/>
      <family val="2"/>
    </font>
    <font>
      <sz val="9"/>
      <name val="Arial"/>
      <family val="2"/>
    </font>
    <font>
      <b/>
      <u val="single"/>
      <sz val="9"/>
      <name val="Arial"/>
      <family val="2"/>
    </font>
    <font>
      <sz val="8"/>
      <name val="Tahoma"/>
      <family val="2"/>
    </font>
    <font>
      <b/>
      <sz val="8"/>
      <name val="Tahoma"/>
      <family val="2"/>
    </font>
    <font>
      <sz val="8"/>
      <name val="Arial"/>
      <family val="2"/>
    </font>
    <font>
      <u val="single"/>
      <sz val="9"/>
      <name val="Arial"/>
      <family val="2"/>
    </font>
    <font>
      <u val="single"/>
      <sz val="12"/>
      <name val="Arial"/>
      <family val="2"/>
    </font>
    <font>
      <b/>
      <sz val="14"/>
      <name val="Arial"/>
      <family val="2"/>
    </font>
    <font>
      <sz val="14"/>
      <name val="Arial"/>
      <family val="2"/>
    </font>
    <font>
      <b/>
      <u val="single"/>
      <sz val="11"/>
      <name val="Arial"/>
      <family val="2"/>
    </font>
    <font>
      <b/>
      <u val="single"/>
      <sz val="10"/>
      <name val="Arial"/>
      <family val="2"/>
    </font>
    <font>
      <b/>
      <u val="single"/>
      <sz val="14"/>
      <name val="Arial"/>
      <family val="2"/>
    </font>
    <font>
      <u val="single"/>
      <sz val="11"/>
      <name val="Arial"/>
      <family val="2"/>
    </font>
    <font>
      <sz val="26"/>
      <name val="Arial"/>
      <family val="2"/>
    </font>
    <font>
      <u val="single"/>
      <sz val="22"/>
      <name val="Arial"/>
      <family val="2"/>
    </font>
    <font>
      <u val="single"/>
      <sz val="22"/>
      <color indexed="8"/>
      <name val="Calibri"/>
      <family val="2"/>
    </font>
    <font>
      <b/>
      <u val="single"/>
      <sz val="12"/>
      <name val="Arial"/>
      <family val="2"/>
    </font>
    <font>
      <i/>
      <sz val="11"/>
      <name val="Arial"/>
      <family val="2"/>
    </font>
    <font>
      <b/>
      <i/>
      <sz val="11"/>
      <name val="Arial"/>
      <family val="2"/>
    </font>
    <font>
      <b/>
      <u val="single"/>
      <sz val="22"/>
      <name val="Arial"/>
      <family val="2"/>
    </font>
    <font>
      <sz val="14"/>
      <color indexed="8"/>
      <name val="Calibri"/>
      <family val="2"/>
    </font>
    <font>
      <b/>
      <i/>
      <u val="single"/>
      <sz val="12"/>
      <name val="Arial"/>
      <family val="2"/>
    </font>
    <font>
      <b/>
      <i/>
      <u val="single"/>
      <sz val="9"/>
      <name val="Arial"/>
      <family val="2"/>
    </font>
    <font>
      <sz val="9"/>
      <name val="Times New Roman"/>
      <family val="1"/>
    </font>
    <font>
      <b/>
      <i/>
      <sz val="10"/>
      <name val="Arial"/>
      <family val="2"/>
    </font>
    <font>
      <u val="singleAccounting"/>
      <sz val="9"/>
      <name val="Arial"/>
      <family val="2"/>
    </font>
    <font>
      <u val="single"/>
      <sz val="10"/>
      <name val="Arial"/>
      <family val="2"/>
    </font>
    <font>
      <i/>
      <sz val="10"/>
      <name val="Arial"/>
      <family val="2"/>
    </font>
    <font>
      <b/>
      <sz val="10"/>
      <color indexed="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10"/>
      <name val="Arial"/>
      <family val="2"/>
    </font>
    <font>
      <sz val="9"/>
      <color indexed="10"/>
      <name val="Arial"/>
      <family val="2"/>
    </font>
    <font>
      <sz val="10"/>
      <color indexed="9"/>
      <name val="Arial"/>
      <family val="2"/>
    </font>
    <font>
      <b/>
      <sz val="10"/>
      <color indexed="9"/>
      <name val="Arial"/>
      <family val="2"/>
    </font>
    <font>
      <b/>
      <sz val="12"/>
      <color indexed="9"/>
      <name val="Arial"/>
      <family val="2"/>
    </font>
    <font>
      <b/>
      <sz val="11"/>
      <color indexed="9"/>
      <name val="Arial"/>
      <family val="2"/>
    </font>
    <font>
      <sz val="8"/>
      <name val="Segoe UI"/>
      <family val="2"/>
    </font>
    <font>
      <sz val="10"/>
      <color indexed="8"/>
      <name val="Calibri"/>
      <family val="0"/>
    </font>
    <font>
      <b/>
      <sz val="14"/>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rgb="FFFF0000"/>
      <name val="Arial"/>
      <family val="2"/>
    </font>
    <font>
      <sz val="9"/>
      <color rgb="FFFF0000"/>
      <name val="Arial"/>
      <family val="2"/>
    </font>
    <font>
      <sz val="10"/>
      <color theme="0"/>
      <name val="Arial"/>
      <family val="2"/>
    </font>
    <font>
      <b/>
      <sz val="10"/>
      <color theme="0"/>
      <name val="Arial"/>
      <family val="2"/>
    </font>
    <font>
      <b/>
      <sz val="11"/>
      <color theme="0"/>
      <name val="Arial"/>
      <family val="2"/>
    </font>
    <font>
      <b/>
      <sz val="12"/>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2" tint="-0.24997000396251678"/>
        <bgColor indexed="64"/>
      </patternFill>
    </fill>
    <fill>
      <patternFill patternType="solid">
        <fgColor indexed="47"/>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002060"/>
        <bgColor indexed="64"/>
      </patternFill>
    </fill>
    <fill>
      <patternFill patternType="solid">
        <fgColor indexed="13"/>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thin"/>
      <top style="thin"/>
      <bottom>
        <color indexed="63"/>
      </bottom>
    </border>
    <border>
      <left style="medium"/>
      <right style="medium"/>
      <top>
        <color indexed="63"/>
      </top>
      <bottom style="thin"/>
    </border>
    <border>
      <left style="medium"/>
      <right>
        <color indexed="63"/>
      </right>
      <top>
        <color indexed="63"/>
      </top>
      <bottom style="thin"/>
    </border>
    <border>
      <left style="medium"/>
      <right>
        <color indexed="63"/>
      </right>
      <top style="medium"/>
      <bottom style="medium"/>
    </border>
    <border>
      <left>
        <color indexed="63"/>
      </left>
      <right>
        <color indexed="63"/>
      </right>
      <top style="dashDotDot"/>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color indexed="63"/>
      </botto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medium"/>
      <top style="thin"/>
      <bottom>
        <color indexed="63"/>
      </bottom>
    </border>
    <border>
      <left>
        <color indexed="63"/>
      </left>
      <right style="medium"/>
      <top style="thin"/>
      <bottom style="thin"/>
    </border>
    <border>
      <left style="thin"/>
      <right>
        <color indexed="63"/>
      </right>
      <top>
        <color indexed="63"/>
      </top>
      <bottom style="thin"/>
    </border>
    <border>
      <left style="medium"/>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color indexed="63"/>
      </botto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color indexed="63"/>
      </bottom>
    </border>
    <border>
      <left style="thin"/>
      <right style="thin"/>
      <top>
        <color indexed="63"/>
      </top>
      <bottom style="medium"/>
    </border>
    <border>
      <left style="thin"/>
      <right style="medium"/>
      <top>
        <color indexed="63"/>
      </top>
      <bottom style="medium"/>
    </border>
    <border>
      <left style="thin"/>
      <right style="medium"/>
      <top style="thin"/>
      <bottom style="thin"/>
    </border>
    <border>
      <left style="thin"/>
      <right style="medium"/>
      <top style="medium"/>
      <bottom style="thin"/>
    </border>
    <border>
      <left style="thin"/>
      <right>
        <color indexed="63"/>
      </right>
      <top style="thin"/>
      <bottom style="thin"/>
    </border>
    <border>
      <left style="medium"/>
      <right>
        <color indexed="63"/>
      </right>
      <top style="medium"/>
      <bottom style="thin"/>
    </border>
    <border>
      <left>
        <color indexed="63"/>
      </left>
      <right style="medium"/>
      <top style="medium"/>
      <bottom style="thin"/>
    </border>
    <border>
      <left>
        <color indexed="63"/>
      </left>
      <right style="thin"/>
      <top>
        <color indexed="63"/>
      </top>
      <bottom style="medium"/>
    </border>
    <border>
      <left>
        <color indexed="63"/>
      </left>
      <right style="thin"/>
      <top style="medium"/>
      <bottom style="thin"/>
    </border>
    <border>
      <left style="medium"/>
      <right style="thin"/>
      <top style="medium"/>
      <bottom style="thin"/>
    </border>
    <border>
      <left>
        <color indexed="63"/>
      </left>
      <right style="thin"/>
      <top style="thin"/>
      <bottom style="thin"/>
    </border>
    <border>
      <left style="medium"/>
      <right style="thin"/>
      <top>
        <color indexed="63"/>
      </top>
      <bottom style="medium"/>
    </border>
    <border>
      <left style="thin"/>
      <right>
        <color indexed="63"/>
      </right>
      <top>
        <color indexed="63"/>
      </top>
      <bottom style="medium"/>
    </border>
    <border>
      <left style="thin"/>
      <right>
        <color indexed="63"/>
      </right>
      <top style="medium"/>
      <bottom style="medium"/>
    </border>
    <border>
      <left>
        <color indexed="63"/>
      </left>
      <right style="thin"/>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70" fillId="21" borderId="1" applyNumberFormat="0" applyAlignment="0" applyProtection="0"/>
    <xf numFmtId="0" fontId="71" fillId="22" borderId="2" applyNumberFormat="0" applyAlignment="0" applyProtection="0"/>
    <xf numFmtId="0" fontId="72" fillId="0" borderId="3" applyNumberFormat="0" applyFill="0" applyAlignment="0" applyProtection="0"/>
    <xf numFmtId="0" fontId="73" fillId="0" borderId="4" applyNumberFormat="0" applyFill="0" applyAlignment="0" applyProtection="0"/>
    <xf numFmtId="0" fontId="74" fillId="0" borderId="0" applyNumberFormat="0" applyFill="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75" fillId="29" borderId="1"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30"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80" fillId="21" borderId="6"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7" applyNumberFormat="0" applyFill="0" applyAlignment="0" applyProtection="0"/>
    <xf numFmtId="0" fontId="74" fillId="0" borderId="8" applyNumberFormat="0" applyFill="0" applyAlignment="0" applyProtection="0"/>
    <xf numFmtId="0" fontId="85" fillId="0" borderId="9" applyNumberFormat="0" applyFill="0" applyAlignment="0" applyProtection="0"/>
  </cellStyleXfs>
  <cellXfs count="1076">
    <xf numFmtId="0" fontId="0" fillId="0" borderId="0" xfId="0" applyAlignment="1">
      <alignment/>
    </xf>
    <xf numFmtId="0" fontId="0" fillId="0" borderId="0" xfId="0" applyFont="1" applyAlignment="1">
      <alignment horizontal="center"/>
    </xf>
    <xf numFmtId="0" fontId="0" fillId="0" borderId="10" xfId="0" applyFont="1" applyBorder="1" applyAlignment="1">
      <alignment/>
    </xf>
    <xf numFmtId="49" fontId="1" fillId="0" borderId="0" xfId="0" applyNumberFormat="1" applyFont="1" applyAlignment="1">
      <alignment/>
    </xf>
    <xf numFmtId="49" fontId="0" fillId="0" borderId="0" xfId="0" applyNumberFormat="1" applyAlignment="1">
      <alignment/>
    </xf>
    <xf numFmtId="4" fontId="0" fillId="0" borderId="0" xfId="0" applyNumberFormat="1" applyAlignment="1">
      <alignment/>
    </xf>
    <xf numFmtId="4" fontId="1" fillId="0" borderId="11" xfId="0" applyNumberFormat="1" applyFont="1" applyBorder="1" applyAlignment="1">
      <alignment/>
    </xf>
    <xf numFmtId="49" fontId="6" fillId="0" borderId="11" xfId="0" applyNumberFormat="1" applyFont="1" applyBorder="1" applyAlignment="1">
      <alignment horizontal="center" vertical="center"/>
    </xf>
    <xf numFmtId="0" fontId="0" fillId="0" borderId="0" xfId="0" applyFont="1" applyAlignment="1">
      <alignment/>
    </xf>
    <xf numFmtId="4" fontId="0" fillId="0" borderId="0" xfId="0" applyNumberFormat="1" applyFont="1" applyAlignment="1">
      <alignment/>
    </xf>
    <xf numFmtId="10" fontId="0" fillId="0" borderId="0" xfId="0" applyNumberFormat="1" applyFont="1" applyAlignment="1">
      <alignment/>
    </xf>
    <xf numFmtId="0" fontId="0" fillId="0" borderId="11" xfId="0" applyFont="1" applyBorder="1" applyAlignment="1">
      <alignment horizontal="center"/>
    </xf>
    <xf numFmtId="10" fontId="1" fillId="0" borderId="11" xfId="0" applyNumberFormat="1" applyFont="1" applyBorder="1" applyAlignment="1">
      <alignment/>
    </xf>
    <xf numFmtId="0" fontId="0" fillId="0" borderId="12" xfId="0" applyFont="1" applyBorder="1" applyAlignment="1">
      <alignment horizontal="center"/>
    </xf>
    <xf numFmtId="0" fontId="0" fillId="0" borderId="12" xfId="0" applyFont="1" applyBorder="1" applyAlignment="1">
      <alignment/>
    </xf>
    <xf numFmtId="4" fontId="0" fillId="0" borderId="12" xfId="0" applyNumberFormat="1" applyFont="1" applyBorder="1" applyAlignment="1">
      <alignment/>
    </xf>
    <xf numFmtId="10" fontId="0" fillId="0" borderId="12" xfId="0" applyNumberFormat="1" applyFont="1" applyBorder="1" applyAlignment="1">
      <alignment/>
    </xf>
    <xf numFmtId="0" fontId="0" fillId="0" borderId="13" xfId="0" applyFont="1" applyBorder="1" applyAlignment="1">
      <alignment horizontal="center"/>
    </xf>
    <xf numFmtId="0" fontId="1" fillId="0" borderId="13" xfId="0" applyFont="1" applyBorder="1" applyAlignment="1">
      <alignment/>
    </xf>
    <xf numFmtId="4" fontId="1" fillId="0" borderId="13" xfId="0" applyNumberFormat="1" applyFont="1" applyBorder="1" applyAlignment="1">
      <alignment/>
    </xf>
    <xf numFmtId="10" fontId="1" fillId="0" borderId="13" xfId="0" applyNumberFormat="1" applyFont="1" applyBorder="1" applyAlignment="1">
      <alignment/>
    </xf>
    <xf numFmtId="0" fontId="0" fillId="0" borderId="10" xfId="0" applyFont="1" applyBorder="1" applyAlignment="1">
      <alignment horizontal="center"/>
    </xf>
    <xf numFmtId="4" fontId="1" fillId="0" borderId="10" xfId="0" applyNumberFormat="1" applyFont="1" applyBorder="1" applyAlignment="1">
      <alignment/>
    </xf>
    <xf numFmtId="10" fontId="1" fillId="0" borderId="10" xfId="0" applyNumberFormat="1" applyFont="1" applyBorder="1" applyAlignment="1">
      <alignment/>
    </xf>
    <xf numFmtId="4" fontId="0" fillId="0" borderId="10" xfId="0" applyNumberFormat="1" applyFont="1" applyBorder="1" applyAlignment="1">
      <alignment/>
    </xf>
    <xf numFmtId="10" fontId="0" fillId="0" borderId="10" xfId="0" applyNumberFormat="1" applyFont="1" applyBorder="1" applyAlignment="1">
      <alignment/>
    </xf>
    <xf numFmtId="0" fontId="0" fillId="0" borderId="13" xfId="0" applyFont="1" applyBorder="1" applyAlignment="1">
      <alignment/>
    </xf>
    <xf numFmtId="4" fontId="0" fillId="0" borderId="13" xfId="0" applyNumberFormat="1" applyFont="1" applyBorder="1" applyAlignment="1">
      <alignment/>
    </xf>
    <xf numFmtId="10" fontId="0" fillId="0" borderId="13" xfId="0" applyNumberFormat="1" applyFont="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0" fillId="0" borderId="11" xfId="0" applyFont="1" applyFill="1" applyBorder="1" applyAlignment="1">
      <alignment vertical="top" wrapText="1"/>
    </xf>
    <xf numFmtId="4" fontId="0" fillId="0" borderId="11" xfId="0" applyNumberFormat="1" applyFont="1" applyFill="1" applyBorder="1" applyAlignment="1">
      <alignment vertical="top" wrapText="1"/>
    </xf>
    <xf numFmtId="0" fontId="1" fillId="0" borderId="11" xfId="0" applyFont="1" applyFill="1" applyBorder="1" applyAlignment="1">
      <alignment vertical="top" wrapText="1"/>
    </xf>
    <xf numFmtId="4" fontId="1" fillId="0" borderId="11" xfId="0" applyNumberFormat="1" applyFont="1" applyFill="1" applyBorder="1" applyAlignment="1">
      <alignment vertical="top" wrapText="1"/>
    </xf>
    <xf numFmtId="49" fontId="0" fillId="0" borderId="0" xfId="0" applyNumberFormat="1" applyFill="1" applyAlignment="1">
      <alignment/>
    </xf>
    <xf numFmtId="0" fontId="0" fillId="0" borderId="0" xfId="0" applyBorder="1" applyAlignment="1">
      <alignment/>
    </xf>
    <xf numFmtId="0" fontId="9" fillId="0" borderId="0" xfId="0" applyFont="1" applyAlignment="1">
      <alignment/>
    </xf>
    <xf numFmtId="4" fontId="0" fillId="0" borderId="0" xfId="0" applyNumberFormat="1" applyBorder="1" applyAlignment="1">
      <alignment horizontal="right"/>
    </xf>
    <xf numFmtId="4" fontId="10" fillId="0" borderId="0" xfId="0" applyNumberFormat="1" applyFont="1" applyAlignment="1">
      <alignment/>
    </xf>
    <xf numFmtId="0" fontId="10" fillId="0" borderId="0" xfId="0" applyFont="1" applyAlignment="1">
      <alignment/>
    </xf>
    <xf numFmtId="4" fontId="1" fillId="0" borderId="0" xfId="0" applyNumberFormat="1" applyFont="1" applyFill="1" applyBorder="1" applyAlignment="1">
      <alignment/>
    </xf>
    <xf numFmtId="4" fontId="0" fillId="0" borderId="0" xfId="0" applyNumberFormat="1" applyBorder="1" applyAlignment="1">
      <alignment/>
    </xf>
    <xf numFmtId="0" fontId="0" fillId="0" borderId="0" xfId="0" applyFont="1" applyFill="1" applyBorder="1" applyAlignment="1">
      <alignment/>
    </xf>
    <xf numFmtId="10" fontId="0" fillId="0" borderId="0" xfId="58" applyNumberFormat="1" applyFont="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4" fontId="0" fillId="0" borderId="15" xfId="0" applyNumberFormat="1" applyBorder="1" applyAlignment="1">
      <alignment/>
    </xf>
    <xf numFmtId="4" fontId="0" fillId="0" borderId="16" xfId="0" applyNumberFormat="1" applyBorder="1" applyAlignment="1">
      <alignment/>
    </xf>
    <xf numFmtId="4" fontId="0" fillId="0" borderId="14" xfId="0" applyNumberFormat="1" applyBorder="1" applyAlignment="1">
      <alignment/>
    </xf>
    <xf numFmtId="0" fontId="0" fillId="0" borderId="17" xfId="0" applyBorder="1" applyAlignment="1">
      <alignment/>
    </xf>
    <xf numFmtId="0" fontId="0" fillId="0" borderId="18" xfId="0" applyBorder="1" applyAlignment="1">
      <alignment/>
    </xf>
    <xf numFmtId="4" fontId="0" fillId="0" borderId="18" xfId="0" applyNumberFormat="1" applyBorder="1" applyAlignment="1">
      <alignment/>
    </xf>
    <xf numFmtId="0" fontId="0" fillId="0" borderId="19" xfId="0" applyBorder="1" applyAlignment="1">
      <alignment/>
    </xf>
    <xf numFmtId="4" fontId="0" fillId="0" borderId="20" xfId="0" applyNumberFormat="1" applyBorder="1" applyAlignment="1">
      <alignment/>
    </xf>
    <xf numFmtId="4" fontId="0" fillId="0" borderId="21" xfId="0" applyNumberFormat="1" applyBorder="1" applyAlignment="1">
      <alignment/>
    </xf>
    <xf numFmtId="0" fontId="0" fillId="0" borderId="0" xfId="0" applyFont="1" applyFill="1" applyAlignment="1">
      <alignment/>
    </xf>
    <xf numFmtId="4" fontId="0" fillId="0" borderId="0" xfId="0" applyNumberFormat="1" applyFont="1" applyAlignment="1">
      <alignment horizontal="left"/>
    </xf>
    <xf numFmtId="0" fontId="0" fillId="0" borderId="22" xfId="0" applyBorder="1" applyAlignment="1">
      <alignment/>
    </xf>
    <xf numFmtId="4" fontId="0" fillId="0" borderId="18" xfId="0" applyNumberFormat="1" applyBorder="1" applyAlignment="1">
      <alignment horizontal="right"/>
    </xf>
    <xf numFmtId="4" fontId="0" fillId="0" borderId="23" xfId="0" applyNumberFormat="1" applyBorder="1" applyAlignment="1">
      <alignment horizontal="right"/>
    </xf>
    <xf numFmtId="4" fontId="0" fillId="0" borderId="20" xfId="0" applyNumberFormat="1" applyBorder="1" applyAlignment="1">
      <alignment horizontal="right"/>
    </xf>
    <xf numFmtId="4" fontId="0" fillId="0" borderId="10" xfId="0" applyNumberFormat="1" applyBorder="1" applyAlignment="1">
      <alignment horizontal="center"/>
    </xf>
    <xf numFmtId="4" fontId="0" fillId="0" borderId="22" xfId="0" applyNumberFormat="1" applyBorder="1" applyAlignment="1">
      <alignment horizontal="center"/>
    </xf>
    <xf numFmtId="4" fontId="0" fillId="0" borderId="24" xfId="0" applyNumberFormat="1" applyBorder="1" applyAlignment="1">
      <alignment horizontal="center"/>
    </xf>
    <xf numFmtId="4" fontId="0" fillId="0" borderId="25" xfId="0" applyNumberFormat="1" applyBorder="1" applyAlignment="1">
      <alignment horizontal="center"/>
    </xf>
    <xf numFmtId="4" fontId="0" fillId="0" borderId="0" xfId="0" applyNumberFormat="1" applyBorder="1" applyAlignment="1">
      <alignment/>
    </xf>
    <xf numFmtId="49" fontId="1" fillId="0" borderId="26" xfId="0" applyNumberFormat="1" applyFont="1" applyBorder="1" applyAlignment="1">
      <alignment horizontal="center" vertical="center" wrapText="1"/>
    </xf>
    <xf numFmtId="4" fontId="0" fillId="0" borderId="27" xfId="0" applyNumberFormat="1" applyFont="1" applyBorder="1" applyAlignment="1">
      <alignment vertical="top"/>
    </xf>
    <xf numFmtId="0" fontId="1" fillId="0" borderId="0" xfId="0" applyFont="1" applyFill="1" applyBorder="1" applyAlignment="1">
      <alignment/>
    </xf>
    <xf numFmtId="0" fontId="1" fillId="0" borderId="21" xfId="0" applyFont="1" applyFill="1" applyBorder="1" applyAlignment="1">
      <alignment/>
    </xf>
    <xf numFmtId="4" fontId="1" fillId="0" borderId="21" xfId="0" applyNumberFormat="1" applyFont="1" applyFill="1" applyBorder="1" applyAlignment="1">
      <alignment/>
    </xf>
    <xf numFmtId="4" fontId="0" fillId="0" borderId="0" xfId="0" applyNumberFormat="1" applyAlignment="1">
      <alignment textRotation="180"/>
    </xf>
    <xf numFmtId="4" fontId="0" fillId="0" borderId="0" xfId="0" applyNumberFormat="1" applyAlignment="1">
      <alignment/>
    </xf>
    <xf numFmtId="4" fontId="0" fillId="0" borderId="12" xfId="0" applyNumberFormat="1" applyFont="1" applyBorder="1" applyAlignment="1">
      <alignment horizontal="center" vertical="center" wrapText="1"/>
    </xf>
    <xf numFmtId="4" fontId="0" fillId="0" borderId="28" xfId="0" applyNumberFormat="1" applyFont="1" applyBorder="1" applyAlignment="1">
      <alignment horizontal="center" vertical="center" wrapText="1"/>
    </xf>
    <xf numFmtId="4" fontId="0" fillId="0" borderId="29" xfId="0" applyNumberFormat="1" applyBorder="1" applyAlignment="1">
      <alignment horizontal="center"/>
    </xf>
    <xf numFmtId="4" fontId="0" fillId="0" borderId="30" xfId="0" applyNumberFormat="1" applyBorder="1" applyAlignment="1">
      <alignment horizontal="center"/>
    </xf>
    <xf numFmtId="0" fontId="0" fillId="0" borderId="20" xfId="0" applyBorder="1" applyAlignment="1">
      <alignment/>
    </xf>
    <xf numFmtId="0" fontId="0" fillId="0" borderId="31" xfId="0" applyBorder="1" applyAlignment="1">
      <alignment/>
    </xf>
    <xf numFmtId="10" fontId="0" fillId="0" borderId="14" xfId="0" applyNumberFormat="1" applyBorder="1" applyAlignment="1">
      <alignment/>
    </xf>
    <xf numFmtId="0" fontId="0" fillId="0" borderId="32" xfId="0" applyBorder="1" applyAlignment="1">
      <alignment/>
    </xf>
    <xf numFmtId="0" fontId="0" fillId="0" borderId="33" xfId="0" applyBorder="1" applyAlignment="1">
      <alignment/>
    </xf>
    <xf numFmtId="0" fontId="0" fillId="0" borderId="25" xfId="0" applyBorder="1" applyAlignment="1">
      <alignment/>
    </xf>
    <xf numFmtId="0" fontId="0" fillId="0" borderId="34" xfId="0" applyBorder="1" applyAlignment="1">
      <alignment/>
    </xf>
    <xf numFmtId="4" fontId="0" fillId="0" borderId="35" xfId="0" applyNumberFormat="1" applyBorder="1" applyAlignment="1">
      <alignment/>
    </xf>
    <xf numFmtId="0" fontId="0" fillId="0" borderId="36" xfId="0" applyBorder="1" applyAlignment="1">
      <alignment/>
    </xf>
    <xf numFmtId="4" fontId="0" fillId="0" borderId="37" xfId="0" applyNumberFormat="1" applyBorder="1" applyAlignment="1">
      <alignment/>
    </xf>
    <xf numFmtId="0" fontId="0" fillId="0" borderId="36" xfId="0" applyBorder="1" applyAlignment="1">
      <alignment horizontal="center"/>
    </xf>
    <xf numFmtId="4" fontId="1" fillId="0" borderId="37" xfId="0" applyNumberFormat="1" applyFont="1" applyBorder="1" applyAlignment="1">
      <alignment/>
    </xf>
    <xf numFmtId="0" fontId="0" fillId="0" borderId="38" xfId="0" applyBorder="1" applyAlignment="1">
      <alignment/>
    </xf>
    <xf numFmtId="4" fontId="1" fillId="0" borderId="39" xfId="0" applyNumberFormat="1" applyFont="1" applyBorder="1" applyAlignment="1">
      <alignment/>
    </xf>
    <xf numFmtId="0" fontId="1" fillId="0" borderId="40" xfId="0" applyFont="1" applyBorder="1" applyAlignment="1">
      <alignment/>
    </xf>
    <xf numFmtId="0" fontId="1" fillId="0" borderId="41" xfId="0" applyFont="1" applyBorder="1" applyAlignment="1">
      <alignment/>
    </xf>
    <xf numFmtId="4" fontId="1" fillId="0" borderId="41" xfId="0" applyNumberFormat="1" applyFont="1" applyBorder="1" applyAlignment="1">
      <alignment/>
    </xf>
    <xf numFmtId="4" fontId="1" fillId="0" borderId="42" xfId="0" applyNumberFormat="1" applyFont="1" applyBorder="1" applyAlignment="1">
      <alignment/>
    </xf>
    <xf numFmtId="49" fontId="0" fillId="0" borderId="21" xfId="0" applyNumberFormat="1" applyBorder="1" applyAlignment="1">
      <alignment/>
    </xf>
    <xf numFmtId="0" fontId="5" fillId="0" borderId="0" xfId="0" applyFont="1" applyFill="1" applyBorder="1" applyAlignment="1">
      <alignment horizontal="center"/>
    </xf>
    <xf numFmtId="0" fontId="8" fillId="0" borderId="0" xfId="0" applyFont="1" applyBorder="1" applyAlignment="1">
      <alignment horizontal="left" vertical="center" wrapText="1"/>
    </xf>
    <xf numFmtId="0" fontId="25" fillId="0" borderId="0" xfId="0" applyFont="1" applyAlignment="1">
      <alignment/>
    </xf>
    <xf numFmtId="4" fontId="0" fillId="0" borderId="0" xfId="0" applyNumberFormat="1" applyFont="1" applyFill="1" applyAlignment="1">
      <alignment/>
    </xf>
    <xf numFmtId="0" fontId="10" fillId="0" borderId="43" xfId="0" applyFont="1" applyFill="1" applyBorder="1" applyAlignment="1">
      <alignment vertical="center"/>
    </xf>
    <xf numFmtId="4" fontId="10" fillId="0" borderId="0" xfId="0" applyNumberFormat="1" applyFont="1" applyFill="1" applyBorder="1" applyAlignment="1">
      <alignment vertical="center"/>
    </xf>
    <xf numFmtId="0" fontId="10" fillId="0" borderId="22" xfId="0" applyFont="1" applyFill="1" applyBorder="1" applyAlignment="1">
      <alignment vertical="center"/>
    </xf>
    <xf numFmtId="0" fontId="10" fillId="0" borderId="21" xfId="0" applyFont="1" applyFill="1" applyBorder="1" applyAlignment="1">
      <alignment vertical="center" wrapText="1"/>
    </xf>
    <xf numFmtId="49" fontId="0" fillId="0" borderId="44" xfId="0" applyNumberFormat="1" applyFont="1" applyFill="1" applyBorder="1" applyAlignment="1">
      <alignment horizontal="center" vertical="center"/>
    </xf>
    <xf numFmtId="4" fontId="4" fillId="0" borderId="0" xfId="0" applyNumberFormat="1" applyFont="1" applyFill="1" applyBorder="1" applyAlignment="1">
      <alignment vertical="center"/>
    </xf>
    <xf numFmtId="0" fontId="9" fillId="0" borderId="0" xfId="0" applyFont="1" applyFill="1" applyBorder="1" applyAlignment="1">
      <alignment vertical="center"/>
    </xf>
    <xf numFmtId="4" fontId="9" fillId="0" borderId="0" xfId="0" applyNumberFormat="1" applyFont="1" applyFill="1" applyBorder="1" applyAlignment="1">
      <alignment vertical="center"/>
    </xf>
    <xf numFmtId="4" fontId="10" fillId="0" borderId="31" xfId="0" applyNumberFormat="1" applyFont="1" applyFill="1" applyBorder="1" applyAlignment="1">
      <alignment vertical="center"/>
    </xf>
    <xf numFmtId="0" fontId="10" fillId="0" borderId="18" xfId="0" applyFont="1" applyFill="1" applyBorder="1" applyAlignment="1">
      <alignment vertical="center" wrapText="1"/>
    </xf>
    <xf numFmtId="0" fontId="0" fillId="0" borderId="15" xfId="0" applyFont="1" applyFill="1" applyBorder="1" applyAlignment="1">
      <alignment horizontal="center" vertical="center"/>
    </xf>
    <xf numFmtId="49" fontId="0" fillId="0" borderId="23"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 fontId="0" fillId="0" borderId="15" xfId="0" applyNumberFormat="1" applyFont="1" applyFill="1" applyBorder="1" applyAlignment="1">
      <alignment vertical="center"/>
    </xf>
    <xf numFmtId="0" fontId="10" fillId="0" borderId="0" xfId="0" applyFont="1" applyFill="1" applyBorder="1" applyAlignment="1">
      <alignment vertical="center" wrapText="1"/>
    </xf>
    <xf numFmtId="4" fontId="10" fillId="0" borderId="20" xfId="0" applyNumberFormat="1" applyFont="1" applyFill="1" applyBorder="1" applyAlignment="1">
      <alignment vertical="center"/>
    </xf>
    <xf numFmtId="4" fontId="0" fillId="0" borderId="45" xfId="0" applyNumberFormat="1" applyFont="1" applyFill="1" applyBorder="1" applyAlignment="1">
      <alignment vertical="center"/>
    </xf>
    <xf numFmtId="0" fontId="0" fillId="0" borderId="45" xfId="0" applyFont="1" applyFill="1" applyBorder="1" applyAlignment="1">
      <alignment horizontal="center" vertical="center"/>
    </xf>
    <xf numFmtId="49" fontId="0" fillId="0" borderId="45" xfId="0" applyNumberFormat="1" applyFont="1" applyFill="1" applyBorder="1" applyAlignment="1">
      <alignment horizontal="center" vertical="center"/>
    </xf>
    <xf numFmtId="0" fontId="0" fillId="0" borderId="0" xfId="0" applyAlignment="1">
      <alignment vertical="center"/>
    </xf>
    <xf numFmtId="4" fontId="10" fillId="0" borderId="0" xfId="0" applyNumberFormat="1" applyFont="1" applyFill="1" applyAlignment="1">
      <alignment vertical="center"/>
    </xf>
    <xf numFmtId="0" fontId="7" fillId="0" borderId="0" xfId="0" applyFont="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1" fillId="0" borderId="0" xfId="0" applyFont="1" applyAlignment="1" applyProtection="1">
      <alignment horizontal="center" vertical="justify"/>
      <protection/>
    </xf>
    <xf numFmtId="0" fontId="0" fillId="33" borderId="0" xfId="0" applyFill="1" applyAlignment="1" applyProtection="1">
      <alignment/>
      <protection/>
    </xf>
    <xf numFmtId="0" fontId="0" fillId="0" borderId="45" xfId="0" applyBorder="1" applyAlignment="1" applyProtection="1">
      <alignment horizontal="center"/>
      <protection locked="0"/>
    </xf>
    <xf numFmtId="0" fontId="0" fillId="0" borderId="0" xfId="0" applyAlignment="1" applyProtection="1">
      <alignment horizontal="center"/>
      <protection locked="0"/>
    </xf>
    <xf numFmtId="0" fontId="0" fillId="0" borderId="0" xfId="0" applyFill="1" applyAlignment="1" applyProtection="1">
      <alignment/>
      <protection/>
    </xf>
    <xf numFmtId="0" fontId="2" fillId="0" borderId="0" xfId="0" applyFont="1" applyAlignment="1" applyProtection="1">
      <alignment horizontal="center"/>
      <protection/>
    </xf>
    <xf numFmtId="0" fontId="1" fillId="0" borderId="0" xfId="0" applyFont="1" applyBorder="1" applyAlignment="1" applyProtection="1">
      <alignment/>
      <protection/>
    </xf>
    <xf numFmtId="0" fontId="0" fillId="0" borderId="0" xfId="0" applyAlignment="1" applyProtection="1">
      <alignment/>
      <protection locked="0"/>
    </xf>
    <xf numFmtId="0" fontId="10" fillId="0" borderId="0" xfId="0" applyFont="1" applyAlignment="1">
      <alignment vertical="center"/>
    </xf>
    <xf numFmtId="4" fontId="0" fillId="0" borderId="0" xfId="0" applyNumberFormat="1" applyFont="1" applyBorder="1" applyAlignment="1">
      <alignment vertical="center"/>
    </xf>
    <xf numFmtId="0" fontId="0" fillId="0" borderId="0" xfId="0" applyBorder="1" applyAlignment="1" applyProtection="1">
      <alignment/>
      <protection locked="0"/>
    </xf>
    <xf numFmtId="0" fontId="1" fillId="0" borderId="0" xfId="0" applyFont="1" applyBorder="1" applyAlignment="1" applyProtection="1">
      <alignment/>
      <protection locked="0"/>
    </xf>
    <xf numFmtId="49" fontId="0" fillId="0" borderId="16" xfId="0" applyNumberFormat="1" applyBorder="1" applyAlignment="1">
      <alignment horizontal="right" vertical="center"/>
    </xf>
    <xf numFmtId="4" fontId="0" fillId="0" borderId="16" xfId="0" applyNumberFormat="1" applyBorder="1" applyAlignment="1">
      <alignment vertical="center"/>
    </xf>
    <xf numFmtId="49" fontId="0" fillId="0" borderId="0" xfId="0" applyNumberFormat="1" applyBorder="1" applyAlignment="1">
      <alignment vertical="center" wrapText="1"/>
    </xf>
    <xf numFmtId="49" fontId="0" fillId="0" borderId="46" xfId="0" applyNumberFormat="1" applyBorder="1" applyAlignment="1">
      <alignment vertical="center"/>
    </xf>
    <xf numFmtId="49" fontId="0" fillId="0" borderId="16" xfId="0" applyNumberFormat="1" applyFill="1" applyBorder="1" applyAlignment="1">
      <alignment horizontal="right" vertical="center"/>
    </xf>
    <xf numFmtId="4" fontId="0" fillId="0" borderId="16" xfId="0" applyNumberFormat="1" applyFill="1" applyBorder="1" applyAlignment="1">
      <alignment vertical="center"/>
    </xf>
    <xf numFmtId="4" fontId="0" fillId="0" borderId="0" xfId="0" applyNumberFormat="1" applyAlignment="1">
      <alignment vertical="center"/>
    </xf>
    <xf numFmtId="4" fontId="0" fillId="0" borderId="14" xfId="0" applyNumberFormat="1" applyBorder="1" applyAlignment="1">
      <alignment vertical="center"/>
    </xf>
    <xf numFmtId="0" fontId="1" fillId="0" borderId="22" xfId="0" applyFont="1" applyFill="1" applyBorder="1" applyAlignment="1">
      <alignment vertical="center"/>
    </xf>
    <xf numFmtId="4" fontId="4" fillId="0" borderId="29" xfId="0" applyNumberFormat="1" applyFont="1" applyFill="1" applyBorder="1" applyAlignment="1">
      <alignment vertical="center"/>
    </xf>
    <xf numFmtId="14" fontId="0" fillId="0" borderId="0" xfId="0" applyNumberFormat="1" applyFont="1" applyAlignment="1">
      <alignment horizontal="left"/>
    </xf>
    <xf numFmtId="0" fontId="1" fillId="10" borderId="22" xfId="0" applyFont="1" applyFill="1" applyBorder="1" applyAlignment="1">
      <alignment vertical="center"/>
    </xf>
    <xf numFmtId="49" fontId="1" fillId="10" borderId="16" xfId="0" applyNumberFormat="1" applyFont="1" applyFill="1" applyBorder="1" applyAlignment="1">
      <alignment horizontal="center" vertical="center"/>
    </xf>
    <xf numFmtId="49" fontId="0" fillId="0" borderId="14" xfId="0" applyNumberFormat="1" applyBorder="1" applyAlignment="1">
      <alignment horizontal="right" vertical="center"/>
    </xf>
    <xf numFmtId="4" fontId="0" fillId="0" borderId="0" xfId="0" applyNumberFormat="1" applyAlignment="1">
      <alignment horizontal="left"/>
    </xf>
    <xf numFmtId="14" fontId="0" fillId="0" borderId="0" xfId="0" applyNumberFormat="1" applyAlignment="1">
      <alignment horizontal="left"/>
    </xf>
    <xf numFmtId="0" fontId="0" fillId="0" borderId="0" xfId="0" applyFill="1" applyBorder="1" applyAlignment="1">
      <alignment vertical="center"/>
    </xf>
    <xf numFmtId="4" fontId="0" fillId="0" borderId="0" xfId="0" applyNumberFormat="1" applyFont="1" applyFill="1" applyBorder="1" applyAlignment="1">
      <alignment vertical="center"/>
    </xf>
    <xf numFmtId="4" fontId="0" fillId="0" borderId="20" xfId="0" applyNumberFormat="1" applyFont="1" applyFill="1" applyBorder="1" applyAlignment="1">
      <alignment vertical="center"/>
    </xf>
    <xf numFmtId="0" fontId="9" fillId="0" borderId="0" xfId="0" applyFont="1" applyAlignment="1">
      <alignment horizontal="center" vertical="center"/>
    </xf>
    <xf numFmtId="49" fontId="0" fillId="0" borderId="14" xfId="0" applyNumberFormat="1" applyFont="1" applyFill="1" applyBorder="1" applyAlignment="1">
      <alignment horizontal="center" vertical="center"/>
    </xf>
    <xf numFmtId="4" fontId="10" fillId="0" borderId="0" xfId="0" applyNumberFormat="1" applyFont="1" applyFill="1" applyBorder="1" applyAlignment="1">
      <alignment horizontal="right" vertical="center"/>
    </xf>
    <xf numFmtId="49" fontId="4" fillId="0" borderId="47" xfId="0" applyNumberFormat="1" applyFont="1" applyFill="1" applyBorder="1" applyAlignment="1">
      <alignment horizontal="center" vertical="center"/>
    </xf>
    <xf numFmtId="49" fontId="4" fillId="0" borderId="48" xfId="0" applyNumberFormat="1" applyFont="1" applyFill="1" applyBorder="1" applyAlignment="1">
      <alignment horizontal="center" vertical="center"/>
    </xf>
    <xf numFmtId="4" fontId="10" fillId="0" borderId="49" xfId="0" applyNumberFormat="1" applyFont="1" applyFill="1" applyBorder="1" applyAlignment="1">
      <alignment vertical="center"/>
    </xf>
    <xf numFmtId="0" fontId="9" fillId="0" borderId="0" xfId="0" applyFont="1" applyFill="1" applyAlignment="1">
      <alignment vertical="center"/>
    </xf>
    <xf numFmtId="4" fontId="9" fillId="0" borderId="0" xfId="0" applyNumberFormat="1" applyFont="1" applyFill="1" applyAlignment="1">
      <alignment vertical="center"/>
    </xf>
    <xf numFmtId="4" fontId="0" fillId="0" borderId="0" xfId="0" applyNumberFormat="1" applyFont="1" applyFill="1" applyBorder="1" applyAlignment="1">
      <alignment vertical="center" wrapText="1"/>
    </xf>
    <xf numFmtId="0" fontId="0" fillId="0" borderId="0" xfId="0" applyFill="1" applyAlignment="1">
      <alignment vertical="center"/>
    </xf>
    <xf numFmtId="14" fontId="0" fillId="0" borderId="0" xfId="0" applyNumberFormat="1" applyFont="1" applyFill="1" applyAlignment="1">
      <alignment/>
    </xf>
    <xf numFmtId="0" fontId="0" fillId="0" borderId="14" xfId="0" applyFont="1" applyFill="1" applyBorder="1" applyAlignment="1">
      <alignment horizontal="center" vertical="center"/>
    </xf>
    <xf numFmtId="4" fontId="0" fillId="0" borderId="14" xfId="0" applyNumberFormat="1" applyFont="1" applyFill="1" applyBorder="1" applyAlignment="1">
      <alignment vertical="center"/>
    </xf>
    <xf numFmtId="0" fontId="1" fillId="0" borderId="16" xfId="0" applyFont="1" applyBorder="1" applyAlignment="1">
      <alignment horizontal="left" vertical="center"/>
    </xf>
    <xf numFmtId="49" fontId="0" fillId="0" borderId="44" xfId="0" applyNumberFormat="1" applyBorder="1" applyAlignment="1">
      <alignment vertical="center" wrapText="1"/>
    </xf>
    <xf numFmtId="4" fontId="0" fillId="0" borderId="44" xfId="0" applyNumberFormat="1" applyBorder="1" applyAlignment="1">
      <alignment vertical="center"/>
    </xf>
    <xf numFmtId="14" fontId="1" fillId="0" borderId="0" xfId="0" applyNumberFormat="1" applyFont="1" applyBorder="1" applyAlignment="1" applyProtection="1">
      <alignment/>
      <protection locked="0"/>
    </xf>
    <xf numFmtId="49" fontId="0" fillId="0" borderId="18" xfId="0" applyNumberFormat="1" applyFont="1" applyFill="1" applyBorder="1" applyAlignment="1">
      <alignment horizontal="center" vertical="center"/>
    </xf>
    <xf numFmtId="4" fontId="0" fillId="0" borderId="18" xfId="0" applyNumberFormat="1" applyFont="1" applyFill="1" applyBorder="1" applyAlignment="1">
      <alignment vertical="center"/>
    </xf>
    <xf numFmtId="0" fontId="1" fillId="0" borderId="11" xfId="0" applyFont="1" applyFill="1" applyBorder="1" applyAlignment="1">
      <alignment horizontal="center" vertical="center" wrapText="1"/>
    </xf>
    <xf numFmtId="49" fontId="0" fillId="0" borderId="16" xfId="0" applyNumberFormat="1" applyFont="1" applyBorder="1" applyAlignment="1">
      <alignment horizontal="right" vertical="center"/>
    </xf>
    <xf numFmtId="0" fontId="10" fillId="0" borderId="0" xfId="0" applyFont="1" applyFill="1" applyBorder="1" applyAlignment="1">
      <alignment horizontal="center" vertical="center"/>
    </xf>
    <xf numFmtId="191" fontId="30" fillId="0" borderId="0" xfId="0" applyNumberFormat="1" applyFont="1" applyAlignment="1">
      <alignment/>
    </xf>
    <xf numFmtId="49" fontId="0" fillId="0" borderId="18" xfId="0" applyNumberFormat="1" applyBorder="1" applyAlignment="1">
      <alignment vertical="center" wrapText="1"/>
    </xf>
    <xf numFmtId="0" fontId="5" fillId="0" borderId="0" xfId="0" applyFont="1" applyFill="1" applyAlignment="1">
      <alignment horizontal="center" vertical="center"/>
    </xf>
    <xf numFmtId="0" fontId="10" fillId="0" borderId="44" xfId="0" applyFont="1" applyFill="1" applyBorder="1" applyAlignment="1">
      <alignment vertical="center" wrapText="1"/>
    </xf>
    <xf numFmtId="4" fontId="9" fillId="0" borderId="0" xfId="0" applyNumberFormat="1" applyFont="1" applyFill="1" applyAlignment="1">
      <alignment horizontal="center" vertical="center"/>
    </xf>
    <xf numFmtId="49" fontId="9" fillId="0" borderId="0" xfId="0" applyNumberFormat="1" applyFont="1" applyFill="1" applyAlignment="1">
      <alignment horizontal="center" vertical="center"/>
    </xf>
    <xf numFmtId="0" fontId="5" fillId="0" borderId="0" xfId="0" applyFont="1" applyFill="1" applyBorder="1" applyAlignment="1">
      <alignment horizontal="center" vertical="center"/>
    </xf>
    <xf numFmtId="4" fontId="5" fillId="0" borderId="0" xfId="0" applyNumberFormat="1" applyFont="1" applyFill="1" applyAlignment="1">
      <alignment horizontal="center" vertical="center"/>
    </xf>
    <xf numFmtId="0" fontId="0" fillId="0" borderId="16" xfId="0" applyFont="1" applyFill="1" applyBorder="1" applyAlignment="1">
      <alignment horizontal="center" vertical="center"/>
    </xf>
    <xf numFmtId="49" fontId="0" fillId="0" borderId="16" xfId="0" applyNumberFormat="1" applyFont="1" applyFill="1" applyBorder="1" applyAlignment="1">
      <alignment horizontal="center" vertical="center"/>
    </xf>
    <xf numFmtId="4" fontId="0" fillId="0" borderId="16" xfId="0" applyNumberFormat="1" applyFont="1" applyFill="1" applyBorder="1" applyAlignment="1">
      <alignment vertical="center"/>
    </xf>
    <xf numFmtId="4" fontId="4" fillId="0" borderId="0" xfId="0" applyNumberFormat="1" applyFont="1" applyFill="1" applyBorder="1" applyAlignment="1">
      <alignment horizontal="right" vertical="center"/>
    </xf>
    <xf numFmtId="4" fontId="4" fillId="0" borderId="0" xfId="0" applyNumberFormat="1" applyFont="1" applyFill="1" applyAlignment="1">
      <alignment vertical="center"/>
    </xf>
    <xf numFmtId="0" fontId="10" fillId="0" borderId="50" xfId="0" applyFont="1" applyFill="1" applyBorder="1" applyAlignment="1">
      <alignment vertical="center"/>
    </xf>
    <xf numFmtId="4" fontId="4" fillId="0" borderId="44" xfId="0" applyNumberFormat="1" applyFont="1" applyFill="1" applyBorder="1" applyAlignment="1">
      <alignment vertical="center"/>
    </xf>
    <xf numFmtId="0" fontId="0" fillId="0" borderId="44" xfId="0" applyFont="1" applyFill="1" applyBorder="1" applyAlignment="1">
      <alignment horizontal="center" vertical="center"/>
    </xf>
    <xf numFmtId="4" fontId="0" fillId="0" borderId="44" xfId="0" applyNumberFormat="1" applyFont="1" applyFill="1" applyBorder="1" applyAlignment="1">
      <alignment vertical="center"/>
    </xf>
    <xf numFmtId="49" fontId="0" fillId="0" borderId="31" xfId="0" applyNumberFormat="1" applyFont="1" applyFill="1" applyBorder="1" applyAlignment="1">
      <alignment horizontal="center" vertical="center"/>
    </xf>
    <xf numFmtId="4" fontId="16" fillId="0" borderId="0" xfId="0" applyNumberFormat="1" applyFont="1" applyFill="1" applyAlignment="1">
      <alignment vertical="center"/>
    </xf>
    <xf numFmtId="4" fontId="5" fillId="0" borderId="0" xfId="0" applyNumberFormat="1" applyFont="1" applyFill="1" applyAlignment="1">
      <alignment vertical="center"/>
    </xf>
    <xf numFmtId="10" fontId="10" fillId="0" borderId="0" xfId="58" applyNumberFormat="1" applyFont="1" applyFill="1" applyBorder="1" applyAlignment="1">
      <alignment vertical="center"/>
    </xf>
    <xf numFmtId="4" fontId="10" fillId="0" borderId="51" xfId="0" applyNumberFormat="1" applyFont="1" applyFill="1" applyBorder="1" applyAlignment="1">
      <alignment vertical="center"/>
    </xf>
    <xf numFmtId="0" fontId="0" fillId="0" borderId="0" xfId="0" applyFont="1" applyFill="1" applyBorder="1" applyAlignment="1">
      <alignment horizontal="center" vertical="center"/>
    </xf>
    <xf numFmtId="49" fontId="0" fillId="0" borderId="0" xfId="0" applyNumberFormat="1" applyFont="1" applyFill="1" applyBorder="1" applyAlignment="1">
      <alignment horizontal="center" vertical="center"/>
    </xf>
    <xf numFmtId="4" fontId="1" fillId="0" borderId="0" xfId="0" applyNumberFormat="1" applyFont="1" applyFill="1" applyBorder="1" applyAlignment="1">
      <alignment horizontal="center" vertical="center"/>
    </xf>
    <xf numFmtId="4" fontId="10" fillId="0" borderId="18" xfId="0" applyNumberFormat="1" applyFont="1" applyFill="1" applyBorder="1" applyAlignment="1">
      <alignment vertical="center"/>
    </xf>
    <xf numFmtId="4" fontId="10" fillId="0" borderId="52" xfId="0" applyNumberFormat="1" applyFont="1" applyFill="1" applyBorder="1" applyAlignment="1">
      <alignment vertical="center"/>
    </xf>
    <xf numFmtId="10" fontId="9" fillId="0" borderId="0" xfId="58" applyNumberFormat="1" applyFont="1" applyFill="1" applyAlignment="1">
      <alignment vertical="center"/>
    </xf>
    <xf numFmtId="0" fontId="0" fillId="0" borderId="18" xfId="0" applyFont="1" applyFill="1" applyBorder="1" applyAlignment="1">
      <alignment horizontal="center" vertical="center"/>
    </xf>
    <xf numFmtId="4" fontId="10" fillId="0" borderId="44" xfId="0" applyNumberFormat="1" applyFont="1" applyFill="1" applyBorder="1" applyAlignment="1">
      <alignment vertical="center"/>
    </xf>
    <xf numFmtId="4" fontId="15" fillId="0" borderId="0" xfId="0" applyNumberFormat="1" applyFont="1" applyFill="1" applyBorder="1" applyAlignment="1">
      <alignment vertical="center"/>
    </xf>
    <xf numFmtId="4" fontId="86" fillId="0" borderId="0" xfId="0" applyNumberFormat="1" applyFont="1" applyFill="1" applyAlignment="1">
      <alignment vertical="center"/>
    </xf>
    <xf numFmtId="49" fontId="10" fillId="0" borderId="45" xfId="0" applyNumberFormat="1" applyFont="1" applyFill="1" applyBorder="1" applyAlignment="1">
      <alignment horizontal="center" vertical="center"/>
    </xf>
    <xf numFmtId="183" fontId="10" fillId="0" borderId="45" xfId="49" applyNumberFormat="1" applyFont="1" applyFill="1" applyBorder="1" applyAlignment="1">
      <alignment vertical="center"/>
    </xf>
    <xf numFmtId="0" fontId="10" fillId="0" borderId="17" xfId="0" applyFont="1" applyFill="1" applyBorder="1" applyAlignment="1">
      <alignment vertical="center"/>
    </xf>
    <xf numFmtId="0" fontId="10" fillId="0" borderId="19" xfId="0" applyFont="1" applyFill="1" applyBorder="1" applyAlignment="1">
      <alignment vertical="center"/>
    </xf>
    <xf numFmtId="0" fontId="10" fillId="0" borderId="0" xfId="0" applyFont="1" applyFill="1" applyBorder="1" applyAlignment="1">
      <alignment vertical="center"/>
    </xf>
    <xf numFmtId="0" fontId="10" fillId="0" borderId="53" xfId="0" applyFont="1" applyFill="1" applyBorder="1" applyAlignment="1">
      <alignment vertical="center"/>
    </xf>
    <xf numFmtId="0" fontId="4" fillId="0" borderId="0" xfId="0" applyFont="1" applyFill="1" applyAlignment="1">
      <alignment vertical="center"/>
    </xf>
    <xf numFmtId="4" fontId="10" fillId="0" borderId="0" xfId="0" applyNumberFormat="1" applyFont="1" applyFill="1" applyAlignment="1">
      <alignment horizontal="center" vertical="center"/>
    </xf>
    <xf numFmtId="49" fontId="10" fillId="0" borderId="0" xfId="0" applyNumberFormat="1" applyFont="1" applyFill="1" applyAlignment="1">
      <alignment horizontal="center" vertical="center"/>
    </xf>
    <xf numFmtId="0" fontId="10" fillId="0" borderId="0" xfId="0" applyFont="1" applyFill="1" applyAlignment="1">
      <alignment vertical="center"/>
    </xf>
    <xf numFmtId="49" fontId="10" fillId="0" borderId="0" xfId="0" applyNumberFormat="1" applyFont="1" applyFill="1" applyBorder="1" applyAlignment="1">
      <alignment horizontal="left" vertical="center"/>
    </xf>
    <xf numFmtId="14" fontId="10" fillId="0" borderId="0" xfId="0" applyNumberFormat="1" applyFont="1" applyFill="1" applyAlignment="1">
      <alignment horizontal="center" vertical="center"/>
    </xf>
    <xf numFmtId="183" fontId="10" fillId="0" borderId="0" xfId="49" applyNumberFormat="1" applyFont="1" applyFill="1" applyAlignment="1">
      <alignment vertical="center"/>
    </xf>
    <xf numFmtId="0" fontId="4" fillId="0" borderId="0" xfId="0" applyFont="1" applyFill="1" applyBorder="1" applyAlignment="1">
      <alignment vertical="center"/>
    </xf>
    <xf numFmtId="0" fontId="5" fillId="0" borderId="0" xfId="0" applyFont="1" applyAlignment="1">
      <alignment horizontal="center" vertical="center"/>
    </xf>
    <xf numFmtId="0" fontId="17" fillId="0" borderId="0" xfId="0" applyFont="1" applyAlignment="1">
      <alignment horizontal="center" vertical="center"/>
    </xf>
    <xf numFmtId="49" fontId="1" fillId="0" borderId="0" xfId="0" applyNumberFormat="1" applyFont="1" applyAlignment="1">
      <alignment horizontal="center" vertical="center"/>
    </xf>
    <xf numFmtId="4" fontId="1" fillId="0" borderId="0" xfId="0" applyNumberFormat="1" applyFont="1" applyAlignment="1">
      <alignment vertical="center"/>
    </xf>
    <xf numFmtId="0" fontId="1" fillId="0" borderId="0" xfId="0" applyFont="1" applyAlignment="1">
      <alignment vertical="center"/>
    </xf>
    <xf numFmtId="0" fontId="1" fillId="0" borderId="22" xfId="0" applyFont="1" applyBorder="1" applyAlignment="1">
      <alignment vertical="center"/>
    </xf>
    <xf numFmtId="49" fontId="1" fillId="33" borderId="16" xfId="0" applyNumberFormat="1" applyFont="1" applyFill="1" applyBorder="1" applyAlignment="1">
      <alignment horizontal="right" vertical="center"/>
    </xf>
    <xf numFmtId="49" fontId="1" fillId="33" borderId="0" xfId="0" applyNumberFormat="1" applyFont="1" applyFill="1" applyBorder="1" applyAlignment="1">
      <alignment vertical="center"/>
    </xf>
    <xf numFmtId="4" fontId="1" fillId="33" borderId="16" xfId="0" applyNumberFormat="1" applyFont="1" applyFill="1" applyBorder="1" applyAlignment="1">
      <alignment vertical="center"/>
    </xf>
    <xf numFmtId="4" fontId="1" fillId="0" borderId="29" xfId="0" applyNumberFormat="1" applyFont="1" applyBorder="1" applyAlignment="1">
      <alignment vertical="center"/>
    </xf>
    <xf numFmtId="49" fontId="4" fillId="0" borderId="44" xfId="0" applyNumberFormat="1" applyFont="1" applyBorder="1" applyAlignment="1">
      <alignment horizontal="center" vertical="center"/>
    </xf>
    <xf numFmtId="0" fontId="3" fillId="0" borderId="44" xfId="0" applyFont="1" applyBorder="1" applyAlignment="1">
      <alignment vertical="center"/>
    </xf>
    <xf numFmtId="0" fontId="1" fillId="13" borderId="22" xfId="0" applyFont="1" applyFill="1" applyBorder="1" applyAlignment="1">
      <alignment vertical="center"/>
    </xf>
    <xf numFmtId="49" fontId="1" fillId="13" borderId="16" xfId="0" applyNumberFormat="1" applyFont="1" applyFill="1" applyBorder="1" applyAlignment="1">
      <alignment horizontal="left" vertical="center"/>
    </xf>
    <xf numFmtId="0" fontId="1" fillId="0" borderId="0" xfId="0" applyFont="1" applyBorder="1" applyAlignment="1">
      <alignment vertical="center"/>
    </xf>
    <xf numFmtId="0" fontId="1" fillId="0" borderId="16" xfId="0" applyFont="1" applyBorder="1" applyAlignment="1">
      <alignment vertical="center"/>
    </xf>
    <xf numFmtId="0" fontId="1" fillId="0" borderId="54" xfId="0" applyFont="1" applyBorder="1" applyAlignment="1">
      <alignment vertical="center"/>
    </xf>
    <xf numFmtId="0" fontId="27" fillId="13" borderId="11" xfId="0" applyFont="1" applyFill="1" applyBorder="1" applyAlignment="1">
      <alignment vertical="center"/>
    </xf>
    <xf numFmtId="49" fontId="28" fillId="13" borderId="11" xfId="0" applyNumberFormat="1" applyFont="1" applyFill="1" applyBorder="1" applyAlignment="1">
      <alignment horizontal="center" vertical="center"/>
    </xf>
    <xf numFmtId="0" fontId="28" fillId="13" borderId="11" xfId="0" applyFont="1" applyFill="1" applyBorder="1" applyAlignment="1">
      <alignment horizontal="center" vertical="center"/>
    </xf>
    <xf numFmtId="49" fontId="1" fillId="33" borderId="16" xfId="0" applyNumberFormat="1" applyFont="1" applyFill="1" applyBorder="1" applyAlignment="1">
      <alignment vertical="center"/>
    </xf>
    <xf numFmtId="0" fontId="1" fillId="0" borderId="25" xfId="0" applyFont="1" applyBorder="1" applyAlignment="1">
      <alignment vertical="center"/>
    </xf>
    <xf numFmtId="49" fontId="1" fillId="0" borderId="44" xfId="0" applyNumberFormat="1" applyFont="1" applyBorder="1" applyAlignment="1">
      <alignment horizontal="center" vertical="center"/>
    </xf>
    <xf numFmtId="0" fontId="1" fillId="0" borderId="44" xfId="0" applyFont="1" applyBorder="1" applyAlignment="1">
      <alignment vertical="center"/>
    </xf>
    <xf numFmtId="49" fontId="4" fillId="10" borderId="16" xfId="0" applyNumberFormat="1" applyFont="1" applyFill="1" applyBorder="1" applyAlignment="1">
      <alignment horizontal="center" vertical="center"/>
    </xf>
    <xf numFmtId="49" fontId="1" fillId="0" borderId="0" xfId="0" applyNumberFormat="1" applyFont="1" applyBorder="1" applyAlignment="1">
      <alignment horizontal="center" vertical="center"/>
    </xf>
    <xf numFmtId="0" fontId="0" fillId="0" borderId="0" xfId="0" applyBorder="1" applyAlignment="1">
      <alignment vertical="center"/>
    </xf>
    <xf numFmtId="0" fontId="1" fillId="11" borderId="43" xfId="0" applyFont="1" applyFill="1" applyBorder="1" applyAlignment="1">
      <alignment vertical="center"/>
    </xf>
    <xf numFmtId="49" fontId="1" fillId="11" borderId="15"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5" xfId="0" applyFont="1" applyBorder="1" applyAlignment="1">
      <alignment horizontal="left" vertical="center"/>
    </xf>
    <xf numFmtId="4" fontId="1" fillId="0" borderId="0" xfId="0" applyNumberFormat="1" applyFont="1" applyFill="1" applyBorder="1" applyAlignment="1">
      <alignment vertical="center"/>
    </xf>
    <xf numFmtId="0" fontId="0" fillId="0" borderId="22" xfId="0" applyFont="1" applyBorder="1" applyAlignment="1">
      <alignment vertical="center"/>
    </xf>
    <xf numFmtId="49" fontId="0" fillId="33" borderId="0" xfId="0" applyNumberFormat="1" applyFont="1" applyFill="1" applyBorder="1" applyAlignment="1">
      <alignment vertical="center"/>
    </xf>
    <xf numFmtId="4" fontId="0" fillId="33" borderId="16" xfId="0" applyNumberFormat="1" applyFont="1" applyFill="1" applyBorder="1" applyAlignment="1">
      <alignment vertical="center"/>
    </xf>
    <xf numFmtId="49" fontId="0" fillId="33" borderId="16" xfId="0" applyNumberFormat="1" applyFont="1" applyFill="1" applyBorder="1" applyAlignment="1">
      <alignment horizontal="right" vertical="center"/>
    </xf>
    <xf numFmtId="49" fontId="0" fillId="0" borderId="44" xfId="0" applyNumberFormat="1" applyBorder="1" applyAlignment="1">
      <alignment horizontal="right" vertical="center"/>
    </xf>
    <xf numFmtId="49" fontId="0" fillId="33" borderId="16" xfId="0" applyNumberFormat="1" applyFont="1" applyFill="1" applyBorder="1" applyAlignment="1">
      <alignment vertical="center"/>
    </xf>
    <xf numFmtId="0" fontId="1" fillId="34" borderId="43" xfId="0" applyFont="1" applyFill="1" applyBorder="1" applyAlignment="1">
      <alignment vertical="center"/>
    </xf>
    <xf numFmtId="49" fontId="1" fillId="34" borderId="15" xfId="0" applyNumberFormat="1" applyFont="1" applyFill="1" applyBorder="1" applyAlignment="1">
      <alignment horizontal="center" vertical="center"/>
    </xf>
    <xf numFmtId="0" fontId="0" fillId="0" borderId="43" xfId="0" applyFont="1" applyBorder="1" applyAlignment="1">
      <alignment vertical="center"/>
    </xf>
    <xf numFmtId="49" fontId="0" fillId="0" borderId="18" xfId="0" applyNumberFormat="1" applyBorder="1" applyAlignment="1">
      <alignment horizontal="right" vertical="center"/>
    </xf>
    <xf numFmtId="49" fontId="1" fillId="34" borderId="16" xfId="0" applyNumberFormat="1" applyFont="1" applyFill="1" applyBorder="1" applyAlignment="1">
      <alignment horizontal="center" vertical="center"/>
    </xf>
    <xf numFmtId="0" fontId="1" fillId="34" borderId="22" xfId="0" applyFont="1" applyFill="1" applyBorder="1" applyAlignment="1">
      <alignment vertical="center"/>
    </xf>
    <xf numFmtId="49" fontId="0" fillId="0" borderId="0" xfId="0" applyNumberFormat="1" applyFont="1" applyAlignment="1">
      <alignment horizontal="left" vertical="center"/>
    </xf>
    <xf numFmtId="0" fontId="10" fillId="0" borderId="0" xfId="0" applyFont="1" applyAlignment="1">
      <alignment horizontal="left" vertical="center"/>
    </xf>
    <xf numFmtId="14" fontId="0" fillId="0" borderId="0" xfId="0" applyNumberFormat="1" applyFont="1" applyAlignment="1">
      <alignment horizontal="left" vertical="center"/>
    </xf>
    <xf numFmtId="4" fontId="10" fillId="0" borderId="0" xfId="0" applyNumberFormat="1" applyFont="1" applyAlignment="1">
      <alignment horizontal="left" vertical="center"/>
    </xf>
    <xf numFmtId="49" fontId="1" fillId="11" borderId="17" xfId="0" applyNumberFormat="1" applyFont="1" applyFill="1" applyBorder="1" applyAlignment="1">
      <alignment horizontal="center" vertical="center"/>
    </xf>
    <xf numFmtId="49" fontId="0" fillId="33" borderId="19" xfId="0" applyNumberFormat="1" applyFont="1" applyFill="1" applyBorder="1" applyAlignment="1">
      <alignment horizontal="right" vertical="center"/>
    </xf>
    <xf numFmtId="49" fontId="0" fillId="0" borderId="53" xfId="0" applyNumberFormat="1" applyFont="1" applyBorder="1" applyAlignment="1">
      <alignment horizontal="right"/>
    </xf>
    <xf numFmtId="4" fontId="1" fillId="33" borderId="19" xfId="0" applyNumberFormat="1" applyFont="1" applyFill="1" applyBorder="1" applyAlignment="1">
      <alignment vertical="center"/>
    </xf>
    <xf numFmtId="0" fontId="1" fillId="0" borderId="36" xfId="0" applyFont="1" applyFill="1" applyBorder="1" applyAlignment="1">
      <alignment vertical="center"/>
    </xf>
    <xf numFmtId="0" fontId="0" fillId="0" borderId="25" xfId="0" applyFont="1" applyBorder="1" applyAlignment="1">
      <alignment vertical="center"/>
    </xf>
    <xf numFmtId="0" fontId="9" fillId="0" borderId="26" xfId="0" applyFont="1" applyFill="1" applyBorder="1" applyAlignment="1">
      <alignment vertical="center"/>
    </xf>
    <xf numFmtId="0" fontId="2" fillId="0" borderId="55" xfId="0" applyFont="1" applyFill="1" applyBorder="1" applyAlignment="1">
      <alignment horizontal="right" vertical="center"/>
    </xf>
    <xf numFmtId="4" fontId="2" fillId="0" borderId="56" xfId="0" applyNumberFormat="1" applyFont="1" applyFill="1" applyBorder="1" applyAlignment="1">
      <alignment vertical="center"/>
    </xf>
    <xf numFmtId="4" fontId="2" fillId="0" borderId="26" xfId="0" applyNumberFormat="1" applyFont="1" applyFill="1" applyBorder="1" applyAlignment="1">
      <alignment horizontal="center" vertical="center"/>
    </xf>
    <xf numFmtId="49" fontId="2" fillId="0" borderId="55" xfId="0" applyNumberFormat="1" applyFont="1" applyFill="1" applyBorder="1" applyAlignment="1">
      <alignment horizontal="center" vertical="center"/>
    </xf>
    <xf numFmtId="4" fontId="2" fillId="0" borderId="55" xfId="0" applyNumberFormat="1" applyFont="1" applyFill="1" applyBorder="1" applyAlignment="1">
      <alignment horizontal="center" vertical="center"/>
    </xf>
    <xf numFmtId="0" fontId="5" fillId="11" borderId="56" xfId="0" applyFont="1" applyFill="1" applyBorder="1" applyAlignment="1">
      <alignment horizontal="center" vertical="center"/>
    </xf>
    <xf numFmtId="4" fontId="0" fillId="0" borderId="0" xfId="0" applyNumberFormat="1" applyFont="1" applyFill="1" applyAlignment="1">
      <alignment horizontal="left"/>
    </xf>
    <xf numFmtId="4" fontId="1" fillId="0" borderId="0" xfId="0" applyNumberFormat="1" applyFont="1" applyFill="1" applyAlignment="1">
      <alignment/>
    </xf>
    <xf numFmtId="0" fontId="0" fillId="0" borderId="0" xfId="0" applyFont="1" applyFill="1" applyAlignment="1">
      <alignment horizontal="center"/>
    </xf>
    <xf numFmtId="0" fontId="1" fillId="0" borderId="11" xfId="0" applyFont="1" applyFill="1" applyBorder="1" applyAlignment="1">
      <alignment horizontal="center" vertical="top" wrapText="1"/>
    </xf>
    <xf numFmtId="0" fontId="1" fillId="0" borderId="13" xfId="0" applyFont="1" applyFill="1" applyBorder="1" applyAlignment="1">
      <alignment horizontal="center" vertical="center" wrapText="1"/>
    </xf>
    <xf numFmtId="0" fontId="1" fillId="0" borderId="11" xfId="0" applyFont="1" applyFill="1" applyBorder="1" applyAlignment="1">
      <alignment vertical="center" wrapText="1"/>
    </xf>
    <xf numFmtId="4" fontId="1" fillId="0" borderId="11" xfId="0" applyNumberFormat="1" applyFont="1" applyFill="1" applyBorder="1" applyAlignment="1">
      <alignment vertical="center" wrapText="1"/>
    </xf>
    <xf numFmtId="4" fontId="0" fillId="0" borderId="0" xfId="0" applyNumberFormat="1" applyFont="1" applyFill="1" applyAlignment="1">
      <alignment horizontal="center"/>
    </xf>
    <xf numFmtId="4" fontId="0" fillId="0" borderId="11" xfId="0" applyNumberFormat="1" applyFont="1" applyFill="1" applyBorder="1" applyAlignment="1" applyProtection="1">
      <alignment vertical="top" wrapText="1"/>
      <protection locked="0"/>
    </xf>
    <xf numFmtId="4" fontId="0" fillId="0" borderId="11" xfId="0" applyNumberFormat="1" applyFont="1" applyFill="1" applyBorder="1" applyAlignment="1" applyProtection="1">
      <alignment vertical="top" wrapText="1"/>
      <protection/>
    </xf>
    <xf numFmtId="0" fontId="0" fillId="0" borderId="11" xfId="0" applyFont="1" applyFill="1" applyBorder="1" applyAlignment="1">
      <alignment horizontal="center" vertical="top" wrapText="1"/>
    </xf>
    <xf numFmtId="0" fontId="0" fillId="7" borderId="11" xfId="0" applyFont="1" applyFill="1" applyBorder="1" applyAlignment="1">
      <alignment horizontal="center" vertical="top" wrapText="1"/>
    </xf>
    <xf numFmtId="0" fontId="0" fillId="7" borderId="11" xfId="0" applyFont="1" applyFill="1" applyBorder="1" applyAlignment="1">
      <alignment vertical="top" wrapText="1"/>
    </xf>
    <xf numFmtId="4" fontId="0" fillId="7" borderId="11" xfId="0" applyNumberFormat="1" applyFont="1" applyFill="1" applyBorder="1" applyAlignment="1" applyProtection="1">
      <alignment vertical="top" wrapText="1"/>
      <protection locked="0"/>
    </xf>
    <xf numFmtId="14" fontId="0" fillId="0" borderId="0" xfId="0" applyNumberFormat="1" applyFont="1" applyFill="1" applyAlignment="1">
      <alignment horizontal="left"/>
    </xf>
    <xf numFmtId="4" fontId="1" fillId="0" borderId="0" xfId="0" applyNumberFormat="1" applyFont="1" applyBorder="1" applyAlignment="1">
      <alignment vertical="center"/>
    </xf>
    <xf numFmtId="4" fontId="1" fillId="0" borderId="16" xfId="0" applyNumberFormat="1" applyFont="1" applyBorder="1" applyAlignment="1">
      <alignment vertical="center"/>
    </xf>
    <xf numFmtId="0" fontId="2" fillId="13" borderId="26" xfId="0" applyFont="1" applyFill="1" applyBorder="1" applyAlignment="1">
      <alignment vertical="center"/>
    </xf>
    <xf numFmtId="0" fontId="2" fillId="13" borderId="55" xfId="0" applyFont="1" applyFill="1" applyBorder="1" applyAlignment="1">
      <alignment vertical="center"/>
    </xf>
    <xf numFmtId="0" fontId="1" fillId="0" borderId="57" xfId="0" applyFont="1" applyBorder="1" applyAlignment="1">
      <alignment horizontal="right" vertical="center"/>
    </xf>
    <xf numFmtId="4" fontId="1" fillId="0" borderId="58" xfId="0" applyNumberFormat="1" applyFont="1" applyBorder="1" applyAlignment="1">
      <alignment horizontal="right" vertical="center"/>
    </xf>
    <xf numFmtId="4" fontId="1" fillId="0" borderId="59" xfId="0" applyNumberFormat="1" applyFont="1" applyBorder="1" applyAlignment="1">
      <alignment horizontal="right" vertical="center"/>
    </xf>
    <xf numFmtId="0" fontId="2" fillId="13" borderId="58" xfId="0" applyFont="1" applyFill="1" applyBorder="1" applyAlignment="1">
      <alignment horizontal="right" vertical="center"/>
    </xf>
    <xf numFmtId="0" fontId="2" fillId="13" borderId="59" xfId="0" applyFont="1" applyFill="1" applyBorder="1" applyAlignment="1">
      <alignment horizontal="right" vertical="center"/>
    </xf>
    <xf numFmtId="0" fontId="1" fillId="0" borderId="0" xfId="0" applyFont="1" applyBorder="1" applyAlignment="1">
      <alignment horizontal="right" vertical="center"/>
    </xf>
    <xf numFmtId="4" fontId="1" fillId="0" borderId="0" xfId="0" applyNumberFormat="1" applyFont="1" applyBorder="1" applyAlignment="1">
      <alignment horizontal="right" vertical="center"/>
    </xf>
    <xf numFmtId="4" fontId="1" fillId="0" borderId="15" xfId="0" applyNumberFormat="1" applyFont="1" applyBorder="1" applyAlignment="1">
      <alignment vertical="center"/>
    </xf>
    <xf numFmtId="4" fontId="4" fillId="0" borderId="44" xfId="0" applyNumberFormat="1" applyFont="1" applyBorder="1" applyAlignment="1">
      <alignment vertical="center"/>
    </xf>
    <xf numFmtId="4" fontId="28" fillId="13" borderId="11" xfId="0" applyNumberFormat="1" applyFont="1" applyFill="1" applyBorder="1" applyAlignment="1">
      <alignment horizontal="center" vertical="center"/>
    </xf>
    <xf numFmtId="0" fontId="14" fillId="0" borderId="0" xfId="0" applyFont="1" applyAlignment="1">
      <alignment horizontal="right" vertical="center"/>
    </xf>
    <xf numFmtId="0" fontId="5" fillId="10" borderId="56" xfId="0" applyFont="1" applyFill="1" applyBorder="1" applyAlignment="1">
      <alignment horizontal="center" vertical="center"/>
    </xf>
    <xf numFmtId="4" fontId="1" fillId="33" borderId="16" xfId="0" applyNumberFormat="1" applyFont="1" applyFill="1" applyBorder="1" applyAlignment="1">
      <alignment horizontal="right" vertical="center"/>
    </xf>
    <xf numFmtId="4" fontId="0" fillId="0" borderId="16" xfId="0" applyNumberFormat="1" applyBorder="1" applyAlignment="1">
      <alignment horizontal="right" vertical="center"/>
    </xf>
    <xf numFmtId="4" fontId="0" fillId="0" borderId="14" xfId="0" applyNumberFormat="1" applyBorder="1" applyAlignment="1">
      <alignment horizontal="right" vertical="center"/>
    </xf>
    <xf numFmtId="4" fontId="0" fillId="33" borderId="16" xfId="0" applyNumberFormat="1" applyFont="1" applyFill="1" applyBorder="1" applyAlignment="1">
      <alignment horizontal="right" vertical="center"/>
    </xf>
    <xf numFmtId="4" fontId="1" fillId="0" borderId="15" xfId="0" applyNumberFormat="1" applyFont="1" applyBorder="1" applyAlignment="1">
      <alignment horizontal="right" vertical="center"/>
    </xf>
    <xf numFmtId="4" fontId="0" fillId="0" borderId="18" xfId="0" applyNumberFormat="1" applyBorder="1" applyAlignment="1">
      <alignment horizontal="right" vertical="center"/>
    </xf>
    <xf numFmtId="0" fontId="1" fillId="0" borderId="18" xfId="0" applyFont="1" applyBorder="1" applyAlignment="1">
      <alignment horizontal="left" vertical="center" wrapText="1"/>
    </xf>
    <xf numFmtId="4" fontId="1" fillId="0" borderId="19" xfId="0" applyNumberFormat="1" applyFont="1" applyBorder="1" applyAlignment="1">
      <alignment horizontal="right" vertical="center"/>
    </xf>
    <xf numFmtId="4" fontId="1" fillId="33" borderId="19" xfId="0" applyNumberFormat="1" applyFont="1" applyFill="1" applyBorder="1" applyAlignment="1">
      <alignment horizontal="right" vertical="center"/>
    </xf>
    <xf numFmtId="4" fontId="1" fillId="0" borderId="17" xfId="0" applyNumberFormat="1" applyFont="1" applyBorder="1" applyAlignment="1">
      <alignment horizontal="right" vertical="center"/>
    </xf>
    <xf numFmtId="4" fontId="0" fillId="33" borderId="19" xfId="0" applyNumberFormat="1" applyFont="1" applyFill="1" applyBorder="1" applyAlignment="1">
      <alignment horizontal="right" vertical="center"/>
    </xf>
    <xf numFmtId="4" fontId="0" fillId="33" borderId="19" xfId="0" applyNumberFormat="1" applyFont="1" applyFill="1" applyBorder="1" applyAlignment="1">
      <alignment vertical="center"/>
    </xf>
    <xf numFmtId="4" fontId="0" fillId="0" borderId="19" xfId="0" applyNumberFormat="1" applyFont="1" applyFill="1" applyBorder="1" applyAlignment="1">
      <alignment vertical="center"/>
    </xf>
    <xf numFmtId="4" fontId="1" fillId="0" borderId="18" xfId="0" applyNumberFormat="1" applyFont="1" applyFill="1" applyBorder="1" applyAlignment="1">
      <alignment vertical="center"/>
    </xf>
    <xf numFmtId="4" fontId="2" fillId="0" borderId="56" xfId="0" applyNumberFormat="1" applyFont="1" applyBorder="1" applyAlignment="1">
      <alignment horizontal="center" vertical="center"/>
    </xf>
    <xf numFmtId="49" fontId="10" fillId="0" borderId="16" xfId="0" applyNumberFormat="1" applyFont="1" applyBorder="1" applyAlignment="1">
      <alignment horizontal="right" vertical="center"/>
    </xf>
    <xf numFmtId="4" fontId="10" fillId="0" borderId="29" xfId="0" applyNumberFormat="1" applyFont="1" applyFill="1" applyBorder="1" applyAlignment="1">
      <alignment vertical="center"/>
    </xf>
    <xf numFmtId="0" fontId="11" fillId="0" borderId="0" xfId="0" applyFont="1" applyFill="1" applyBorder="1" applyAlignment="1">
      <alignment vertical="center" wrapText="1"/>
    </xf>
    <xf numFmtId="0" fontId="11" fillId="0" borderId="21" xfId="0" applyFont="1" applyFill="1" applyBorder="1" applyAlignment="1">
      <alignment vertical="center" wrapText="1"/>
    </xf>
    <xf numFmtId="4" fontId="0" fillId="0" borderId="14" xfId="0" applyNumberFormat="1" applyFont="1" applyFill="1" applyBorder="1" applyAlignment="1">
      <alignment vertical="center" wrapText="1"/>
    </xf>
    <xf numFmtId="4" fontId="4" fillId="0" borderId="31" xfId="0" applyNumberFormat="1" applyFont="1" applyFill="1" applyBorder="1" applyAlignment="1">
      <alignment vertical="center"/>
    </xf>
    <xf numFmtId="0" fontId="10" fillId="0" borderId="0" xfId="0" applyFont="1" applyFill="1" applyBorder="1" applyAlignment="1">
      <alignment horizontal="left" vertical="center" wrapText="1"/>
    </xf>
    <xf numFmtId="4" fontId="5" fillId="0" borderId="0" xfId="0" applyNumberFormat="1" applyFont="1" applyFill="1" applyBorder="1" applyAlignment="1">
      <alignment vertical="center"/>
    </xf>
    <xf numFmtId="0" fontId="10" fillId="0" borderId="26" xfId="0" applyFont="1" applyFill="1" applyBorder="1" applyAlignment="1">
      <alignment vertical="center"/>
    </xf>
    <xf numFmtId="0" fontId="10" fillId="0" borderId="55" xfId="0" applyFont="1" applyFill="1" applyBorder="1" applyAlignment="1">
      <alignment vertical="center"/>
    </xf>
    <xf numFmtId="0" fontId="10" fillId="0" borderId="0" xfId="0" applyFont="1" applyFill="1" applyAlignment="1">
      <alignment horizontal="left" vertical="center" wrapText="1"/>
    </xf>
    <xf numFmtId="0" fontId="15" fillId="0" borderId="0" xfId="0" applyFont="1" applyFill="1" applyBorder="1" applyAlignment="1">
      <alignment vertical="center"/>
    </xf>
    <xf numFmtId="4" fontId="10" fillId="0" borderId="0" xfId="49" applyNumberFormat="1" applyFont="1" applyFill="1" applyAlignment="1">
      <alignment vertical="center"/>
    </xf>
    <xf numFmtId="4" fontId="4" fillId="0" borderId="0" xfId="0" applyNumberFormat="1" applyFont="1" applyFill="1" applyBorder="1" applyAlignment="1" applyProtection="1">
      <alignment vertical="center" wrapText="1"/>
      <protection locked="0"/>
    </xf>
    <xf numFmtId="4" fontId="4" fillId="0" borderId="0" xfId="49" applyNumberFormat="1" applyFont="1" applyFill="1" applyBorder="1" applyAlignment="1">
      <alignment vertical="center"/>
    </xf>
    <xf numFmtId="0" fontId="10" fillId="0" borderId="44" xfId="0" applyFont="1" applyFill="1" applyBorder="1" applyAlignment="1">
      <alignment vertical="center"/>
    </xf>
    <xf numFmtId="4" fontId="10" fillId="0" borderId="55" xfId="49" applyNumberFormat="1" applyFont="1" applyFill="1" applyBorder="1" applyAlignment="1">
      <alignment vertical="center"/>
    </xf>
    <xf numFmtId="4" fontId="15" fillId="0" borderId="0" xfId="49" applyNumberFormat="1" applyFont="1" applyFill="1" applyBorder="1" applyAlignment="1">
      <alignment vertical="center"/>
    </xf>
    <xf numFmtId="4" fontId="10" fillId="0" borderId="0" xfId="0" applyNumberFormat="1" applyFont="1" applyFill="1" applyBorder="1" applyAlignment="1" applyProtection="1">
      <alignment vertical="center" wrapText="1"/>
      <protection locked="0"/>
    </xf>
    <xf numFmtId="4" fontId="4" fillId="0" borderId="11" xfId="49" applyNumberFormat="1" applyFont="1" applyFill="1" applyBorder="1" applyAlignment="1">
      <alignment vertical="center"/>
    </xf>
    <xf numFmtId="4" fontId="0" fillId="0" borderId="44" xfId="0" applyNumberFormat="1" applyFont="1" applyFill="1" applyBorder="1" applyAlignment="1">
      <alignment vertical="center" wrapText="1"/>
    </xf>
    <xf numFmtId="0" fontId="11" fillId="0" borderId="0" xfId="0" applyFont="1" applyFill="1" applyBorder="1" applyAlignment="1">
      <alignment horizontal="center" vertical="center" wrapText="1"/>
    </xf>
    <xf numFmtId="4" fontId="10" fillId="0" borderId="21" xfId="0" applyNumberFormat="1" applyFont="1" applyFill="1" applyBorder="1" applyAlignment="1">
      <alignment vertical="center"/>
    </xf>
    <xf numFmtId="0" fontId="32" fillId="0" borderId="0" xfId="0" applyFont="1" applyFill="1" applyBorder="1" applyAlignment="1">
      <alignment vertical="center"/>
    </xf>
    <xf numFmtId="4" fontId="32" fillId="0" borderId="0" xfId="0" applyNumberFormat="1" applyFont="1" applyFill="1" applyBorder="1" applyAlignment="1">
      <alignment vertical="center"/>
    </xf>
    <xf numFmtId="0" fontId="11" fillId="0" borderId="21" xfId="0" applyFont="1" applyFill="1" applyBorder="1" applyAlignment="1">
      <alignment horizontal="center" vertical="center" wrapText="1"/>
    </xf>
    <xf numFmtId="0" fontId="32" fillId="0" borderId="0" xfId="0" applyFont="1" applyFill="1" applyAlignment="1">
      <alignment vertical="center"/>
    </xf>
    <xf numFmtId="4" fontId="0" fillId="0" borderId="21" xfId="0" applyNumberFormat="1" applyFont="1" applyFill="1" applyBorder="1" applyAlignment="1">
      <alignment vertical="center"/>
    </xf>
    <xf numFmtId="4" fontId="10" fillId="0" borderId="0" xfId="56" applyNumberFormat="1" applyFont="1" applyFill="1" applyBorder="1" applyAlignment="1">
      <alignment horizontal="right" vertical="center" wrapText="1"/>
      <protection/>
    </xf>
    <xf numFmtId="0" fontId="11" fillId="0" borderId="0" xfId="0" applyFont="1" applyFill="1" applyBorder="1" applyAlignment="1">
      <alignment vertical="center"/>
    </xf>
    <xf numFmtId="0" fontId="9" fillId="0" borderId="21" xfId="0" applyFont="1" applyFill="1" applyBorder="1" applyAlignment="1">
      <alignment vertical="center"/>
    </xf>
    <xf numFmtId="0" fontId="9" fillId="0" borderId="18" xfId="0" applyFont="1" applyFill="1" applyBorder="1" applyAlignment="1">
      <alignment vertical="center"/>
    </xf>
    <xf numFmtId="4" fontId="87" fillId="0" borderId="0" xfId="0" applyNumberFormat="1" applyFont="1" applyFill="1" applyAlignment="1">
      <alignment vertical="center"/>
    </xf>
    <xf numFmtId="4" fontId="4" fillId="0" borderId="0" xfId="49" applyNumberFormat="1" applyFont="1" applyFill="1" applyBorder="1" applyAlignment="1">
      <alignment horizontal="right" vertical="center"/>
    </xf>
    <xf numFmtId="4" fontId="10" fillId="0" borderId="0" xfId="49" applyNumberFormat="1" applyFont="1" applyFill="1" applyBorder="1" applyAlignment="1">
      <alignment horizontal="right" vertical="center"/>
    </xf>
    <xf numFmtId="4" fontId="15" fillId="0" borderId="0" xfId="49" applyNumberFormat="1" applyFont="1" applyFill="1" applyBorder="1" applyAlignment="1">
      <alignment horizontal="right" vertical="center"/>
    </xf>
    <xf numFmtId="0" fontId="4" fillId="0" borderId="21" xfId="0" applyFont="1" applyFill="1" applyBorder="1" applyAlignment="1">
      <alignment horizontal="center" vertical="center"/>
    </xf>
    <xf numFmtId="4" fontId="10" fillId="0" borderId="0" xfId="0" applyNumberFormat="1" applyFont="1" applyFill="1" applyAlignment="1">
      <alignment horizontal="right" vertical="center"/>
    </xf>
    <xf numFmtId="0" fontId="10" fillId="0" borderId="21" xfId="0" applyFont="1" applyFill="1" applyBorder="1" applyAlignment="1">
      <alignment vertical="center"/>
    </xf>
    <xf numFmtId="4" fontId="10" fillId="0" borderId="0" xfId="49" applyNumberFormat="1" applyFont="1" applyFill="1" applyBorder="1" applyAlignment="1">
      <alignment vertical="center"/>
    </xf>
    <xf numFmtId="0" fontId="4" fillId="0" borderId="21" xfId="0" applyFont="1" applyFill="1" applyBorder="1" applyAlignment="1">
      <alignment vertical="center"/>
    </xf>
    <xf numFmtId="4" fontId="4" fillId="0" borderId="0" xfId="49" applyNumberFormat="1" applyFont="1" applyFill="1" applyBorder="1" applyAlignment="1">
      <alignment horizontal="left" vertical="center"/>
    </xf>
    <xf numFmtId="0" fontId="10" fillId="0" borderId="23" xfId="0" applyFont="1" applyFill="1" applyBorder="1" applyAlignment="1">
      <alignment vertical="center"/>
    </xf>
    <xf numFmtId="0" fontId="10" fillId="0" borderId="20" xfId="0" applyFont="1" applyFill="1" applyBorder="1" applyAlignment="1">
      <alignment vertical="center"/>
    </xf>
    <xf numFmtId="0" fontId="10" fillId="0" borderId="31" xfId="0" applyFont="1" applyFill="1" applyBorder="1" applyAlignment="1">
      <alignment vertical="center"/>
    </xf>
    <xf numFmtId="10" fontId="10" fillId="0" borderId="0" xfId="58" applyNumberFormat="1" applyFont="1" applyFill="1" applyBorder="1" applyAlignment="1">
      <alignment horizontal="left" vertical="center"/>
    </xf>
    <xf numFmtId="0" fontId="10" fillId="0" borderId="17" xfId="0" applyFont="1" applyFill="1" applyBorder="1" applyAlignment="1">
      <alignment horizontal="left" vertical="center"/>
    </xf>
    <xf numFmtId="4" fontId="10" fillId="0" borderId="23" xfId="49" applyNumberFormat="1" applyFont="1" applyFill="1" applyBorder="1" applyAlignment="1">
      <alignment vertical="center"/>
    </xf>
    <xf numFmtId="9" fontId="10" fillId="0" borderId="19" xfId="0" applyNumberFormat="1" applyFont="1" applyFill="1" applyBorder="1" applyAlignment="1">
      <alignment horizontal="left" vertical="center"/>
    </xf>
    <xf numFmtId="4" fontId="10" fillId="0" borderId="20" xfId="49" applyNumberFormat="1" applyFont="1" applyFill="1" applyBorder="1" applyAlignment="1">
      <alignment vertical="center"/>
    </xf>
    <xf numFmtId="0" fontId="10" fillId="0" borderId="19" xfId="0" applyFont="1" applyFill="1" applyBorder="1" applyAlignment="1">
      <alignment horizontal="left" vertical="center"/>
    </xf>
    <xf numFmtId="4" fontId="15" fillId="0" borderId="20" xfId="49" applyNumberFormat="1" applyFont="1" applyFill="1" applyBorder="1" applyAlignment="1">
      <alignment vertical="center"/>
    </xf>
    <xf numFmtId="0" fontId="4" fillId="0" borderId="53" xfId="0" applyFont="1" applyFill="1" applyBorder="1" applyAlignment="1">
      <alignment horizontal="left" vertical="center"/>
    </xf>
    <xf numFmtId="4" fontId="33" fillId="0" borderId="0" xfId="49" applyNumberFormat="1" applyFont="1" applyFill="1" applyAlignment="1">
      <alignment vertical="center"/>
    </xf>
    <xf numFmtId="10" fontId="33" fillId="0" borderId="0" xfId="58" applyNumberFormat="1" applyFont="1" applyFill="1" applyBorder="1" applyAlignment="1">
      <alignment vertical="center"/>
    </xf>
    <xf numFmtId="4" fontId="10" fillId="0" borderId="46" xfId="0" applyNumberFormat="1" applyFont="1" applyFill="1" applyBorder="1" applyAlignment="1">
      <alignment vertical="center"/>
    </xf>
    <xf numFmtId="0" fontId="4" fillId="0" borderId="0" xfId="56" applyFont="1" applyFill="1" applyBorder="1" applyAlignment="1">
      <alignment horizontal="center" vertical="center" wrapText="1"/>
      <protection/>
    </xf>
    <xf numFmtId="4" fontId="4" fillId="0" borderId="0" xfId="56" applyNumberFormat="1" applyFont="1" applyFill="1" applyBorder="1" applyAlignment="1">
      <alignment horizontal="center" vertical="center" wrapText="1"/>
      <protection/>
    </xf>
    <xf numFmtId="4" fontId="4" fillId="0" borderId="0" xfId="56" applyNumberFormat="1" applyFont="1" applyFill="1" applyBorder="1" applyAlignment="1">
      <alignment horizontal="right" vertical="center" wrapText="1"/>
      <protection/>
    </xf>
    <xf numFmtId="0" fontId="10" fillId="0" borderId="0" xfId="56" applyFont="1" applyFill="1" applyBorder="1" applyAlignment="1">
      <alignment horizontal="right" vertical="center" wrapText="1"/>
      <protection/>
    </xf>
    <xf numFmtId="0" fontId="10" fillId="0" borderId="0" xfId="56" applyFont="1" applyFill="1" applyBorder="1" applyAlignment="1">
      <alignment horizontal="center" vertical="center" wrapText="1"/>
      <protection/>
    </xf>
    <xf numFmtId="1" fontId="10" fillId="0" borderId="21" xfId="56" applyNumberFormat="1" applyFont="1" applyFill="1" applyBorder="1" applyAlignment="1">
      <alignment horizontal="right" vertical="center" wrapText="1"/>
      <protection/>
    </xf>
    <xf numFmtId="4" fontId="10" fillId="0" borderId="21" xfId="56" applyNumberFormat="1" applyFont="1" applyFill="1" applyBorder="1" applyAlignment="1">
      <alignment horizontal="right" vertical="center" wrapText="1"/>
      <protection/>
    </xf>
    <xf numFmtId="1" fontId="10" fillId="0" borderId="0" xfId="56" applyNumberFormat="1" applyFont="1" applyFill="1" applyBorder="1" applyAlignment="1">
      <alignment horizontal="center" vertical="center" wrapText="1"/>
      <protection/>
    </xf>
    <xf numFmtId="0" fontId="10" fillId="0" borderId="11" xfId="0" applyFont="1" applyFill="1" applyBorder="1" applyAlignment="1">
      <alignment vertical="center"/>
    </xf>
    <xf numFmtId="0" fontId="10" fillId="0" borderId="56" xfId="0" applyFont="1" applyFill="1" applyBorder="1" applyAlignment="1">
      <alignment vertical="center"/>
    </xf>
    <xf numFmtId="4" fontId="4" fillId="0" borderId="21" xfId="0" applyNumberFormat="1" applyFont="1" applyFill="1" applyBorder="1" applyAlignment="1">
      <alignment vertical="center"/>
    </xf>
    <xf numFmtId="9" fontId="4" fillId="0" borderId="0" xfId="58" applyNumberFormat="1" applyFont="1" applyFill="1" applyBorder="1" applyAlignment="1">
      <alignment vertical="center"/>
    </xf>
    <xf numFmtId="14" fontId="10" fillId="0" borderId="0" xfId="0" applyNumberFormat="1" applyFont="1" applyFill="1" applyAlignment="1">
      <alignment vertical="center"/>
    </xf>
    <xf numFmtId="0" fontId="0" fillId="0" borderId="21" xfId="0" applyFont="1" applyFill="1" applyBorder="1" applyAlignment="1">
      <alignment horizontal="center" vertical="center"/>
    </xf>
    <xf numFmtId="49" fontId="0" fillId="0" borderId="21" xfId="0" applyNumberFormat="1" applyFont="1" applyFill="1" applyBorder="1" applyAlignment="1">
      <alignment horizontal="center" vertical="center"/>
    </xf>
    <xf numFmtId="4" fontId="10" fillId="0" borderId="30" xfId="0" applyNumberFormat="1" applyFont="1" applyFill="1" applyBorder="1" applyAlignment="1">
      <alignment vertical="center"/>
    </xf>
    <xf numFmtId="0" fontId="4" fillId="0" borderId="55" xfId="0" applyFont="1" applyFill="1" applyBorder="1" applyAlignment="1">
      <alignment vertical="center"/>
    </xf>
    <xf numFmtId="0" fontId="8" fillId="0" borderId="0" xfId="0" applyFont="1" applyAlignment="1">
      <alignment vertical="center"/>
    </xf>
    <xf numFmtId="0" fontId="14" fillId="0" borderId="0" xfId="0" applyFont="1" applyAlignment="1">
      <alignment vertical="center"/>
    </xf>
    <xf numFmtId="0" fontId="8" fillId="0" borderId="0" xfId="0" applyFont="1" applyAlignment="1">
      <alignment horizontal="right" vertical="center"/>
    </xf>
    <xf numFmtId="0" fontId="2" fillId="0" borderId="0" xfId="0" applyFont="1" applyBorder="1" applyAlignment="1">
      <alignment horizontal="left" vertical="center" wrapText="1"/>
    </xf>
    <xf numFmtId="0" fontId="8" fillId="0" borderId="0" xfId="0" applyFont="1" applyAlignment="1">
      <alignment horizontal="left" vertical="center" wrapText="1"/>
    </xf>
    <xf numFmtId="0" fontId="8" fillId="0" borderId="18" xfId="0" applyFont="1" applyBorder="1" applyAlignment="1">
      <alignment horizontal="left" vertical="center" wrapText="1"/>
    </xf>
    <xf numFmtId="0" fontId="8" fillId="0" borderId="23" xfId="0" applyFont="1" applyBorder="1" applyAlignment="1">
      <alignment horizontal="left" vertical="center" wrapText="1"/>
    </xf>
    <xf numFmtId="0" fontId="8" fillId="0" borderId="18" xfId="0" applyFont="1" applyBorder="1" applyAlignment="1">
      <alignment horizontal="center" vertical="center"/>
    </xf>
    <xf numFmtId="0" fontId="8" fillId="0" borderId="23"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2" fillId="0" borderId="0" xfId="0" applyFont="1" applyBorder="1" applyAlignment="1">
      <alignment horizontal="center" vertical="center"/>
    </xf>
    <xf numFmtId="0" fontId="8" fillId="0" borderId="0" xfId="0" applyFont="1" applyBorder="1" applyAlignment="1">
      <alignment horizontal="justify" vertical="center"/>
    </xf>
    <xf numFmtId="0" fontId="22" fillId="0" borderId="0" xfId="0" applyFont="1" applyAlignment="1">
      <alignment horizontal="center" vertical="center"/>
    </xf>
    <xf numFmtId="0" fontId="2" fillId="0" borderId="0" xfId="0" applyFont="1" applyBorder="1" applyAlignment="1">
      <alignment vertical="center"/>
    </xf>
    <xf numFmtId="0" fontId="8" fillId="0" borderId="0" xfId="0" applyFont="1" applyBorder="1" applyAlignment="1">
      <alignment vertical="center" wrapText="1"/>
    </xf>
    <xf numFmtId="0" fontId="0" fillId="0" borderId="0" xfId="0" applyFont="1" applyBorder="1" applyAlignment="1">
      <alignment horizontal="right" vertical="center"/>
    </xf>
    <xf numFmtId="0" fontId="0" fillId="0" borderId="0" xfId="0" applyFont="1" applyAlignment="1">
      <alignment horizontal="left" vertical="center"/>
    </xf>
    <xf numFmtId="14" fontId="8" fillId="0" borderId="0" xfId="0" applyNumberFormat="1" applyFont="1" applyAlignment="1">
      <alignment horizontal="left" vertical="center"/>
    </xf>
    <xf numFmtId="4" fontId="0" fillId="0" borderId="0" xfId="0" applyNumberFormat="1" applyFont="1" applyAlignment="1">
      <alignment horizontal="left" vertical="center"/>
    </xf>
    <xf numFmtId="0" fontId="10" fillId="0" borderId="25" xfId="0" applyFont="1" applyFill="1" applyBorder="1" applyAlignment="1">
      <alignment vertical="center"/>
    </xf>
    <xf numFmtId="0" fontId="10" fillId="0" borderId="32" xfId="0" applyFont="1" applyFill="1" applyBorder="1" applyAlignment="1">
      <alignment vertical="center"/>
    </xf>
    <xf numFmtId="0" fontId="10" fillId="0" borderId="60" xfId="0" applyFont="1" applyFill="1" applyBorder="1" applyAlignment="1">
      <alignment vertical="center" wrapText="1"/>
    </xf>
    <xf numFmtId="4" fontId="10" fillId="0" borderId="39" xfId="0" applyNumberFormat="1" applyFont="1" applyFill="1" applyBorder="1" applyAlignment="1">
      <alignment vertical="center"/>
    </xf>
    <xf numFmtId="0" fontId="9" fillId="0" borderId="22" xfId="0" applyFont="1" applyFill="1" applyBorder="1" applyAlignment="1">
      <alignment vertical="center"/>
    </xf>
    <xf numFmtId="0" fontId="10" fillId="0" borderId="54" xfId="0" applyFont="1" applyFill="1" applyBorder="1" applyAlignment="1">
      <alignment vertical="center"/>
    </xf>
    <xf numFmtId="49" fontId="0" fillId="0" borderId="30" xfId="0" applyNumberFormat="1" applyFont="1" applyFill="1" applyBorder="1" applyAlignment="1">
      <alignment horizontal="center" vertical="center"/>
    </xf>
    <xf numFmtId="0" fontId="9" fillId="0" borderId="25" xfId="0" applyFont="1" applyFill="1" applyBorder="1" applyAlignment="1">
      <alignment vertical="center"/>
    </xf>
    <xf numFmtId="4" fontId="10" fillId="0" borderId="23" xfId="0" applyNumberFormat="1" applyFont="1" applyFill="1" applyBorder="1" applyAlignment="1">
      <alignment vertical="center"/>
    </xf>
    <xf numFmtId="0" fontId="1" fillId="0" borderId="18" xfId="0" applyFont="1" applyFill="1" applyBorder="1" applyAlignment="1">
      <alignment horizontal="left" vertical="center" wrapText="1"/>
    </xf>
    <xf numFmtId="0" fontId="4" fillId="0" borderId="0" xfId="0" applyFont="1" applyFill="1" applyAlignment="1">
      <alignment horizontal="center" vertical="center"/>
    </xf>
    <xf numFmtId="0" fontId="1" fillId="0" borderId="15" xfId="0" applyFont="1" applyBorder="1" applyAlignment="1">
      <alignment horizontal="left" vertical="center" wrapText="1"/>
    </xf>
    <xf numFmtId="4" fontId="0" fillId="0" borderId="16" xfId="0" applyNumberFormat="1" applyFont="1" applyBorder="1" applyAlignment="1">
      <alignment horizontal="right" vertical="center"/>
    </xf>
    <xf numFmtId="49" fontId="0" fillId="0" borderId="14" xfId="0" applyNumberFormat="1" applyFont="1" applyBorder="1" applyAlignment="1">
      <alignment horizontal="right" vertical="center"/>
    </xf>
    <xf numFmtId="4" fontId="0" fillId="0" borderId="0" xfId="0" applyNumberFormat="1" applyBorder="1" applyAlignment="1">
      <alignment horizontal="right" vertical="center"/>
    </xf>
    <xf numFmtId="49" fontId="0" fillId="0" borderId="0" xfId="0" applyNumberFormat="1" applyFont="1" applyBorder="1" applyAlignment="1">
      <alignment horizontal="right" vertical="center"/>
    </xf>
    <xf numFmtId="4" fontId="0" fillId="0" borderId="0" xfId="0" applyNumberFormat="1" applyBorder="1" applyAlignment="1">
      <alignment vertical="center"/>
    </xf>
    <xf numFmtId="4" fontId="0" fillId="33" borderId="20" xfId="0" applyNumberFormat="1" applyFont="1" applyFill="1" applyBorder="1" applyAlignment="1">
      <alignment horizontal="right" vertical="center"/>
    </xf>
    <xf numFmtId="49" fontId="0" fillId="0" borderId="53" xfId="0" applyNumberFormat="1" applyBorder="1" applyAlignment="1">
      <alignment horizontal="right" vertical="center"/>
    </xf>
    <xf numFmtId="4" fontId="0" fillId="0" borderId="31" xfId="0" applyNumberFormat="1" applyBorder="1" applyAlignment="1">
      <alignment vertical="center"/>
    </xf>
    <xf numFmtId="49" fontId="0" fillId="0" borderId="19" xfId="0" applyNumberFormat="1" applyFont="1" applyBorder="1" applyAlignment="1">
      <alignment horizontal="right" vertical="center"/>
    </xf>
    <xf numFmtId="49" fontId="1" fillId="34" borderId="45" xfId="0" applyNumberFormat="1" applyFont="1" applyFill="1" applyBorder="1" applyAlignment="1">
      <alignment horizontal="center" vertical="center"/>
    </xf>
    <xf numFmtId="0" fontId="1" fillId="34" borderId="45" xfId="0" applyFont="1" applyFill="1" applyBorder="1" applyAlignment="1">
      <alignment horizontal="left" vertical="center"/>
    </xf>
    <xf numFmtId="49" fontId="1" fillId="11" borderId="16" xfId="0" applyNumberFormat="1" applyFont="1" applyFill="1" applyBorder="1" applyAlignment="1">
      <alignment horizontal="center"/>
    </xf>
    <xf numFmtId="0" fontId="1" fillId="0" borderId="0" xfId="0" applyFont="1" applyBorder="1" applyAlignment="1">
      <alignment horizontal="left"/>
    </xf>
    <xf numFmtId="4" fontId="1" fillId="0" borderId="16" xfId="0" applyNumberFormat="1" applyFont="1" applyBorder="1" applyAlignment="1">
      <alignment horizontal="right"/>
    </xf>
    <xf numFmtId="49" fontId="34" fillId="0" borderId="16" xfId="0" applyNumberFormat="1" applyFont="1" applyBorder="1" applyAlignment="1">
      <alignment horizontal="right" vertical="center"/>
    </xf>
    <xf numFmtId="49" fontId="34" fillId="0" borderId="0" xfId="0" applyNumberFormat="1" applyFont="1" applyBorder="1" applyAlignment="1">
      <alignment vertical="center"/>
    </xf>
    <xf numFmtId="4" fontId="34" fillId="0" borderId="16" xfId="0" applyNumberFormat="1" applyFont="1" applyBorder="1" applyAlignment="1">
      <alignment vertical="center"/>
    </xf>
    <xf numFmtId="49" fontId="0" fillId="0" borderId="46" xfId="0" applyNumberFormat="1" applyBorder="1" applyAlignment="1">
      <alignment horizontal="right" vertical="center"/>
    </xf>
    <xf numFmtId="4" fontId="0" fillId="0" borderId="46" xfId="0" applyNumberFormat="1" applyBorder="1" applyAlignment="1">
      <alignment vertical="center"/>
    </xf>
    <xf numFmtId="49" fontId="1" fillId="13" borderId="15" xfId="0" applyNumberFormat="1" applyFont="1" applyFill="1" applyBorder="1" applyAlignment="1">
      <alignment horizontal="left" vertical="center"/>
    </xf>
    <xf numFmtId="0" fontId="1" fillId="0" borderId="18" xfId="0" applyFont="1" applyBorder="1" applyAlignment="1">
      <alignment vertical="center"/>
    </xf>
    <xf numFmtId="49" fontId="0" fillId="0" borderId="0" xfId="0" applyNumberFormat="1" applyBorder="1" applyAlignment="1">
      <alignment horizontal="left" vertical="center" wrapText="1" indent="1"/>
    </xf>
    <xf numFmtId="0" fontId="10" fillId="0" borderId="16" xfId="0" applyFont="1" applyBorder="1" applyAlignment="1">
      <alignment horizontal="left" wrapText="1" indent="1"/>
    </xf>
    <xf numFmtId="0" fontId="10" fillId="0" borderId="14" xfId="0" applyFont="1" applyBorder="1" applyAlignment="1">
      <alignment horizontal="left" wrapText="1" indent="1"/>
    </xf>
    <xf numFmtId="49" fontId="0" fillId="0" borderId="0" xfId="0" applyNumberFormat="1" applyBorder="1" applyAlignment="1">
      <alignment horizontal="left" vertical="center" indent="1"/>
    </xf>
    <xf numFmtId="49" fontId="34" fillId="0" borderId="0" xfId="0" applyNumberFormat="1" applyFont="1" applyBorder="1" applyAlignment="1">
      <alignment vertical="center" wrapText="1"/>
    </xf>
    <xf numFmtId="4" fontId="0" fillId="0" borderId="45" xfId="0" applyNumberFormat="1" applyFont="1" applyFill="1" applyBorder="1" applyAlignment="1">
      <alignment vertical="center" wrapText="1"/>
    </xf>
    <xf numFmtId="49" fontId="0" fillId="0" borderId="17" xfId="0" applyNumberFormat="1" applyFont="1" applyFill="1" applyBorder="1" applyAlignment="1">
      <alignment horizontal="center" vertical="center"/>
    </xf>
    <xf numFmtId="49" fontId="0" fillId="0" borderId="53" xfId="0" applyNumberFormat="1" applyFont="1" applyFill="1" applyBorder="1" applyAlignment="1">
      <alignment horizontal="center" vertical="center"/>
    </xf>
    <xf numFmtId="4" fontId="2" fillId="0" borderId="55" xfId="0" applyNumberFormat="1" applyFont="1" applyFill="1" applyBorder="1" applyAlignment="1">
      <alignment vertical="center"/>
    </xf>
    <xf numFmtId="4" fontId="0" fillId="0" borderId="18" xfId="0" applyNumberFormat="1" applyBorder="1" applyAlignment="1">
      <alignment vertical="center"/>
    </xf>
    <xf numFmtId="4" fontId="1" fillId="0" borderId="18" xfId="0" applyNumberFormat="1" applyFont="1" applyBorder="1" applyAlignment="1">
      <alignment vertical="center"/>
    </xf>
    <xf numFmtId="49" fontId="0" fillId="0" borderId="16" xfId="0" applyNumberFormat="1" applyBorder="1" applyAlignment="1">
      <alignment horizontal="left" vertical="center" wrapText="1" indent="1"/>
    </xf>
    <xf numFmtId="49" fontId="0" fillId="0" borderId="0" xfId="0" applyNumberFormat="1" applyFont="1" applyBorder="1" applyAlignment="1">
      <alignment horizontal="left" vertical="center" wrapText="1" indent="1"/>
    </xf>
    <xf numFmtId="49" fontId="0" fillId="0" borderId="14" xfId="0" applyNumberFormat="1" applyFont="1" applyBorder="1" applyAlignment="1">
      <alignment horizontal="left" indent="1"/>
    </xf>
    <xf numFmtId="49" fontId="0" fillId="0" borderId="21" xfId="0" applyNumberFormat="1" applyBorder="1" applyAlignment="1">
      <alignment horizontal="left" vertical="center" wrapText="1" indent="1"/>
    </xf>
    <xf numFmtId="49" fontId="0" fillId="0" borderId="14" xfId="0" applyNumberFormat="1" applyBorder="1" applyAlignment="1">
      <alignment horizontal="left" vertical="center" wrapText="1" indent="1"/>
    </xf>
    <xf numFmtId="49" fontId="10" fillId="0" borderId="16" xfId="0" applyNumberFormat="1" applyFont="1" applyBorder="1" applyAlignment="1">
      <alignment horizontal="left" vertical="center" wrapText="1" indent="1"/>
    </xf>
    <xf numFmtId="49" fontId="0" fillId="0" borderId="16" xfId="0" applyNumberFormat="1" applyBorder="1" applyAlignment="1">
      <alignment horizontal="left" vertical="center" indent="1"/>
    </xf>
    <xf numFmtId="49" fontId="0" fillId="0" borderId="0" xfId="0" applyNumberFormat="1" applyFill="1" applyBorder="1" applyAlignment="1">
      <alignment horizontal="left" vertical="center" indent="1"/>
    </xf>
    <xf numFmtId="4" fontId="10" fillId="0" borderId="44" xfId="0" applyNumberFormat="1" applyFont="1" applyFill="1" applyBorder="1" applyAlignment="1">
      <alignment horizontal="right" vertical="center"/>
    </xf>
    <xf numFmtId="0" fontId="10" fillId="0" borderId="0" xfId="0" applyFont="1" applyFill="1" applyBorder="1" applyAlignment="1">
      <alignment horizontal="right" vertical="center" wrapText="1"/>
    </xf>
    <xf numFmtId="4" fontId="1" fillId="0" borderId="19" xfId="0" applyNumberFormat="1" applyFont="1" applyBorder="1" applyAlignment="1">
      <alignment vertical="center"/>
    </xf>
    <xf numFmtId="4" fontId="0" fillId="0" borderId="19" xfId="0" applyNumberFormat="1" applyBorder="1" applyAlignment="1">
      <alignment vertical="center"/>
    </xf>
    <xf numFmtId="4" fontId="0" fillId="0" borderId="19" xfId="0" applyNumberFormat="1" applyFill="1" applyBorder="1" applyAlignment="1">
      <alignment vertical="center"/>
    </xf>
    <xf numFmtId="49" fontId="34" fillId="33" borderId="15" xfId="0" applyNumberFormat="1" applyFont="1" applyFill="1" applyBorder="1" applyAlignment="1">
      <alignment horizontal="right" vertical="center"/>
    </xf>
    <xf numFmtId="49" fontId="34" fillId="33" borderId="15" xfId="0" applyNumberFormat="1" applyFont="1" applyFill="1" applyBorder="1" applyAlignment="1">
      <alignment vertical="center"/>
    </xf>
    <xf numFmtId="4" fontId="34" fillId="33" borderId="15" xfId="0" applyNumberFormat="1" applyFont="1" applyFill="1" applyBorder="1" applyAlignment="1">
      <alignment vertical="center"/>
    </xf>
    <xf numFmtId="4" fontId="34" fillId="33" borderId="17" xfId="0" applyNumberFormat="1" applyFont="1" applyFill="1" applyBorder="1" applyAlignment="1">
      <alignment vertical="center"/>
    </xf>
    <xf numFmtId="49" fontId="34" fillId="33" borderId="16" xfId="0" applyNumberFormat="1" applyFont="1" applyFill="1" applyBorder="1" applyAlignment="1">
      <alignment horizontal="right" vertical="center"/>
    </xf>
    <xf numFmtId="49" fontId="34" fillId="33" borderId="16" xfId="0" applyNumberFormat="1" applyFont="1" applyFill="1" applyBorder="1" applyAlignment="1">
      <alignment vertical="center"/>
    </xf>
    <xf numFmtId="4" fontId="34" fillId="33" borderId="16" xfId="0" applyNumberFormat="1" applyFont="1" applyFill="1" applyBorder="1" applyAlignment="1">
      <alignment vertical="center"/>
    </xf>
    <xf numFmtId="4" fontId="34" fillId="33" borderId="19" xfId="0" applyNumberFormat="1" applyFont="1" applyFill="1" applyBorder="1" applyAlignment="1">
      <alignment vertical="center"/>
    </xf>
    <xf numFmtId="0" fontId="1" fillId="0" borderId="16" xfId="0" applyFont="1" applyBorder="1" applyAlignment="1">
      <alignment horizontal="left" vertical="center" wrapText="1"/>
    </xf>
    <xf numFmtId="49" fontId="0" fillId="0" borderId="20" xfId="0" applyNumberFormat="1" applyBorder="1" applyAlignment="1">
      <alignment horizontal="right" vertical="center"/>
    </xf>
    <xf numFmtId="49" fontId="1" fillId="34" borderId="20" xfId="0" applyNumberFormat="1" applyFont="1" applyFill="1" applyBorder="1" applyAlignment="1">
      <alignment horizontal="center" vertical="center"/>
    </xf>
    <xf numFmtId="49" fontId="0" fillId="0" borderId="44" xfId="0" applyNumberFormat="1" applyFont="1" applyBorder="1" applyAlignment="1">
      <alignment horizontal="right" vertical="center"/>
    </xf>
    <xf numFmtId="4" fontId="0" fillId="0" borderId="44" xfId="0" applyNumberFormat="1" applyBorder="1" applyAlignment="1">
      <alignment horizontal="right" vertical="center"/>
    </xf>
    <xf numFmtId="10" fontId="0" fillId="0" borderId="0" xfId="58" applyNumberFormat="1" applyFont="1" applyFill="1" applyAlignment="1">
      <alignment/>
    </xf>
    <xf numFmtId="10" fontId="1" fillId="0" borderId="11" xfId="58" applyNumberFormat="1" applyFont="1" applyFill="1" applyBorder="1" applyAlignment="1">
      <alignment horizontal="center" vertical="top" wrapText="1"/>
    </xf>
    <xf numFmtId="10" fontId="1" fillId="0" borderId="11" xfId="58" applyNumberFormat="1" applyFont="1" applyFill="1" applyBorder="1" applyAlignment="1">
      <alignment vertical="center" wrapText="1"/>
    </xf>
    <xf numFmtId="10" fontId="1" fillId="0" borderId="11" xfId="58" applyNumberFormat="1" applyFont="1" applyFill="1" applyBorder="1" applyAlignment="1">
      <alignment vertical="top" wrapText="1"/>
    </xf>
    <xf numFmtId="10" fontId="0" fillId="0" borderId="11" xfId="58" applyNumberFormat="1" applyFont="1" applyFill="1" applyBorder="1" applyAlignment="1" applyProtection="1">
      <alignment vertical="top" wrapText="1"/>
      <protection locked="0"/>
    </xf>
    <xf numFmtId="10" fontId="0" fillId="0" borderId="11" xfId="58" applyNumberFormat="1" applyFont="1" applyFill="1" applyBorder="1" applyAlignment="1">
      <alignment vertical="top" wrapText="1"/>
    </xf>
    <xf numFmtId="10" fontId="0" fillId="7" borderId="11" xfId="58" applyNumberFormat="1" applyFont="1" applyFill="1" applyBorder="1" applyAlignment="1" applyProtection="1">
      <alignment vertical="top" wrapText="1"/>
      <protection locked="0"/>
    </xf>
    <xf numFmtId="10" fontId="0" fillId="0" borderId="11" xfId="58" applyNumberFormat="1" applyFont="1" applyFill="1" applyBorder="1" applyAlignment="1" applyProtection="1">
      <alignment vertical="top" wrapText="1"/>
      <protection/>
    </xf>
    <xf numFmtId="49" fontId="1" fillId="0" borderId="45" xfId="0" applyNumberFormat="1" applyFont="1" applyFill="1" applyBorder="1" applyAlignment="1">
      <alignment vertical="center"/>
    </xf>
    <xf numFmtId="4" fontId="4" fillId="0" borderId="45" xfId="0" applyNumberFormat="1" applyFont="1" applyFill="1" applyBorder="1" applyAlignment="1">
      <alignment vertical="center"/>
    </xf>
    <xf numFmtId="4" fontId="10" fillId="0" borderId="0" xfId="0" applyNumberFormat="1" applyFont="1" applyAlignment="1">
      <alignment vertical="center"/>
    </xf>
    <xf numFmtId="49" fontId="1" fillId="33" borderId="45" xfId="0" applyNumberFormat="1" applyFont="1" applyFill="1" applyBorder="1" applyAlignment="1">
      <alignment horizontal="center" vertical="center"/>
    </xf>
    <xf numFmtId="49" fontId="1" fillId="33" borderId="45" xfId="0" applyNumberFormat="1" applyFont="1" applyFill="1" applyBorder="1" applyAlignment="1">
      <alignment vertical="center"/>
    </xf>
    <xf numFmtId="4" fontId="4" fillId="33" borderId="45" xfId="0" applyNumberFormat="1" applyFont="1" applyFill="1" applyBorder="1" applyAlignment="1">
      <alignment vertical="center"/>
    </xf>
    <xf numFmtId="49" fontId="1" fillId="0" borderId="0" xfId="0" applyNumberFormat="1" applyFont="1" applyAlignment="1">
      <alignment vertical="center"/>
    </xf>
    <xf numFmtId="4" fontId="4" fillId="0" borderId="0" xfId="0" applyNumberFormat="1" applyFont="1" applyAlignment="1">
      <alignment vertical="center"/>
    </xf>
    <xf numFmtId="49" fontId="0" fillId="0" borderId="0" xfId="0" applyNumberFormat="1" applyFill="1" applyAlignment="1">
      <alignment vertical="center"/>
    </xf>
    <xf numFmtId="49" fontId="1" fillId="0" borderId="0" xfId="0" applyNumberFormat="1" applyFont="1" applyAlignment="1">
      <alignment vertical="center" wrapText="1"/>
    </xf>
    <xf numFmtId="49" fontId="0" fillId="0" borderId="0" xfId="0" applyNumberFormat="1" applyAlignment="1">
      <alignment vertical="center"/>
    </xf>
    <xf numFmtId="49" fontId="0" fillId="0" borderId="0" xfId="0" applyNumberFormat="1" applyAlignment="1">
      <alignment vertical="center" wrapText="1"/>
    </xf>
    <xf numFmtId="0" fontId="10" fillId="0" borderId="15" xfId="0" applyFont="1" applyBorder="1" applyAlignment="1">
      <alignment vertical="center"/>
    </xf>
    <xf numFmtId="0" fontId="10" fillId="0" borderId="16" xfId="0" applyFont="1" applyBorder="1" applyAlignment="1">
      <alignment vertical="center"/>
    </xf>
    <xf numFmtId="10" fontId="4" fillId="0" borderId="14" xfId="58" applyNumberFormat="1" applyFont="1" applyBorder="1" applyAlignment="1">
      <alignment horizontal="right" vertical="center"/>
    </xf>
    <xf numFmtId="10" fontId="4" fillId="0" borderId="0" xfId="58" applyNumberFormat="1" applyFont="1" applyBorder="1" applyAlignment="1">
      <alignment horizontal="right" vertical="center"/>
    </xf>
    <xf numFmtId="14" fontId="0" fillId="0" borderId="0" xfId="0" applyNumberFormat="1" applyAlignment="1">
      <alignment horizontal="left" vertical="center"/>
    </xf>
    <xf numFmtId="0" fontId="6" fillId="35" borderId="11" xfId="0" applyFont="1" applyFill="1" applyBorder="1" applyAlignment="1">
      <alignment horizontal="right" vertical="center" wrapText="1"/>
    </xf>
    <xf numFmtId="49" fontId="1" fillId="10" borderId="20" xfId="0" applyNumberFormat="1" applyFont="1" applyFill="1" applyBorder="1" applyAlignment="1">
      <alignment horizontal="center" vertical="center"/>
    </xf>
    <xf numFmtId="49" fontId="1" fillId="33" borderId="20" xfId="0" applyNumberFormat="1" applyFont="1" applyFill="1" applyBorder="1" applyAlignment="1">
      <alignment horizontal="right" vertical="center"/>
    </xf>
    <xf numFmtId="49" fontId="0" fillId="0" borderId="20" xfId="0" applyNumberFormat="1" applyBorder="1" applyAlignment="1">
      <alignment horizontal="right" vertical="center" wrapText="1"/>
    </xf>
    <xf numFmtId="4" fontId="1" fillId="0" borderId="37" xfId="0" applyNumberFormat="1" applyFont="1" applyBorder="1" applyAlignment="1">
      <alignment vertical="center"/>
    </xf>
    <xf numFmtId="4" fontId="1" fillId="33" borderId="37" xfId="0" applyNumberFormat="1" applyFont="1" applyFill="1" applyBorder="1" applyAlignment="1">
      <alignment vertical="center"/>
    </xf>
    <xf numFmtId="4" fontId="0" fillId="0" borderId="37" xfId="0" applyNumberFormat="1" applyFill="1" applyBorder="1" applyAlignment="1">
      <alignment vertical="center"/>
    </xf>
    <xf numFmtId="4" fontId="0" fillId="0" borderId="37" xfId="0" applyNumberFormat="1" applyBorder="1" applyAlignment="1">
      <alignment vertical="center"/>
    </xf>
    <xf numFmtId="0" fontId="3" fillId="0" borderId="50" xfId="0" applyFont="1" applyBorder="1" applyAlignment="1">
      <alignment vertical="center"/>
    </xf>
    <xf numFmtId="4" fontId="1" fillId="0" borderId="52" xfId="0" applyNumberFormat="1" applyFont="1" applyBorder="1" applyAlignment="1">
      <alignment vertical="center"/>
    </xf>
    <xf numFmtId="4" fontId="4" fillId="0" borderId="52" xfId="0" applyNumberFormat="1" applyFont="1" applyBorder="1" applyAlignment="1">
      <alignment vertical="center"/>
    </xf>
    <xf numFmtId="0" fontId="1" fillId="13" borderId="43" xfId="0" applyFont="1" applyFill="1" applyBorder="1" applyAlignment="1">
      <alignment vertical="center"/>
    </xf>
    <xf numFmtId="4" fontId="1" fillId="0" borderId="35" xfId="0" applyNumberFormat="1" applyFont="1" applyBorder="1" applyAlignment="1">
      <alignment vertical="center"/>
    </xf>
    <xf numFmtId="4" fontId="34" fillId="0" borderId="37" xfId="0" applyNumberFormat="1" applyFont="1" applyBorder="1" applyAlignment="1">
      <alignment vertical="center"/>
    </xf>
    <xf numFmtId="4" fontId="0" fillId="0" borderId="39" xfId="0" applyNumberFormat="1" applyBorder="1" applyAlignment="1">
      <alignment vertical="center"/>
    </xf>
    <xf numFmtId="4" fontId="0" fillId="0" borderId="61" xfId="0" applyNumberFormat="1" applyBorder="1" applyAlignment="1">
      <alignment vertical="center"/>
    </xf>
    <xf numFmtId="0" fontId="0" fillId="0" borderId="22" xfId="0" applyBorder="1" applyAlignment="1">
      <alignment vertical="center"/>
    </xf>
    <xf numFmtId="0" fontId="1" fillId="0" borderId="36" xfId="0" applyFont="1" applyBorder="1" applyAlignment="1">
      <alignment vertical="center"/>
    </xf>
    <xf numFmtId="0" fontId="1" fillId="0" borderId="38" xfId="0" applyFont="1" applyBorder="1" applyAlignment="1">
      <alignment vertical="center"/>
    </xf>
    <xf numFmtId="0" fontId="3" fillId="0" borderId="25" xfId="0" applyFont="1" applyBorder="1" applyAlignment="1">
      <alignment vertical="center"/>
    </xf>
    <xf numFmtId="4" fontId="0" fillId="0" borderId="52" xfId="0" applyNumberFormat="1" applyBorder="1" applyAlignment="1">
      <alignment vertical="center"/>
    </xf>
    <xf numFmtId="0" fontId="3" fillId="0" borderId="43" xfId="0" applyFont="1" applyBorder="1" applyAlignment="1">
      <alignment vertical="center"/>
    </xf>
    <xf numFmtId="0" fontId="1" fillId="0" borderId="50" xfId="0" applyFont="1" applyBorder="1" applyAlignment="1">
      <alignment vertical="center"/>
    </xf>
    <xf numFmtId="49" fontId="0" fillId="0" borderId="0" xfId="0" applyNumberFormat="1" applyFont="1" applyBorder="1" applyAlignment="1">
      <alignment horizontal="left" indent="1"/>
    </xf>
    <xf numFmtId="4" fontId="0" fillId="0" borderId="29" xfId="0" applyNumberFormat="1" applyFont="1" applyBorder="1" applyAlignment="1">
      <alignment vertical="center"/>
    </xf>
    <xf numFmtId="0" fontId="1" fillId="11" borderId="22" xfId="0" applyFont="1" applyFill="1" applyBorder="1" applyAlignment="1">
      <alignment/>
    </xf>
    <xf numFmtId="4" fontId="1" fillId="33" borderId="37" xfId="0" applyNumberFormat="1" applyFont="1" applyFill="1" applyBorder="1" applyAlignment="1">
      <alignment horizontal="right" vertical="center"/>
    </xf>
    <xf numFmtId="4" fontId="0" fillId="0" borderId="37" xfId="0" applyNumberFormat="1" applyFont="1" applyBorder="1" applyAlignment="1">
      <alignment vertical="center"/>
    </xf>
    <xf numFmtId="4" fontId="0" fillId="0" borderId="39" xfId="0" applyNumberFormat="1" applyFont="1" applyBorder="1" applyAlignment="1">
      <alignment vertical="center"/>
    </xf>
    <xf numFmtId="4" fontId="0" fillId="0" borderId="51" xfId="0" applyNumberFormat="1" applyFont="1" applyFill="1" applyBorder="1" applyAlignment="1">
      <alignment vertical="center"/>
    </xf>
    <xf numFmtId="4" fontId="1" fillId="0" borderId="35" xfId="0" applyNumberFormat="1" applyFont="1" applyBorder="1" applyAlignment="1">
      <alignment horizontal="right" vertical="center"/>
    </xf>
    <xf numFmtId="4" fontId="0" fillId="33" borderId="37" xfId="0" applyNumberFormat="1" applyFont="1" applyFill="1" applyBorder="1" applyAlignment="1">
      <alignment horizontal="right" vertical="center"/>
    </xf>
    <xf numFmtId="4" fontId="0" fillId="0" borderId="39" xfId="0" applyNumberFormat="1" applyFont="1" applyFill="1" applyBorder="1" applyAlignment="1">
      <alignment vertical="center"/>
    </xf>
    <xf numFmtId="4" fontId="0" fillId="0" borderId="29" xfId="0" applyNumberFormat="1" applyFont="1" applyFill="1" applyBorder="1" applyAlignment="1">
      <alignment vertical="center"/>
    </xf>
    <xf numFmtId="4" fontId="0" fillId="0" borderId="37" xfId="0" applyNumberFormat="1" applyFont="1" applyFill="1" applyBorder="1" applyAlignment="1">
      <alignment vertical="center"/>
    </xf>
    <xf numFmtId="4" fontId="0" fillId="33" borderId="37" xfId="0" applyNumberFormat="1" applyFont="1" applyFill="1" applyBorder="1" applyAlignment="1">
      <alignment vertical="center"/>
    </xf>
    <xf numFmtId="4" fontId="0" fillId="33" borderId="29" xfId="0" applyNumberFormat="1" applyFont="1" applyFill="1" applyBorder="1" applyAlignment="1">
      <alignment horizontal="right" vertical="center"/>
    </xf>
    <xf numFmtId="4" fontId="0" fillId="0" borderId="30" xfId="0" applyNumberFormat="1" applyFont="1" applyFill="1" applyBorder="1" applyAlignment="1">
      <alignment vertical="center"/>
    </xf>
    <xf numFmtId="4" fontId="1" fillId="0" borderId="37" xfId="0" applyNumberFormat="1" applyFont="1" applyFill="1" applyBorder="1" applyAlignment="1">
      <alignment vertical="center"/>
    </xf>
    <xf numFmtId="0" fontId="1" fillId="0" borderId="25" xfId="0" applyFont="1" applyFill="1" applyBorder="1" applyAlignment="1">
      <alignment vertical="center"/>
    </xf>
    <xf numFmtId="4" fontId="1" fillId="0" borderId="39" xfId="0" applyNumberFormat="1" applyFont="1" applyFill="1" applyBorder="1" applyAlignment="1">
      <alignment vertical="center"/>
    </xf>
    <xf numFmtId="0" fontId="0" fillId="0" borderId="50" xfId="0" applyFont="1" applyBorder="1" applyAlignment="1">
      <alignment vertical="center"/>
    </xf>
    <xf numFmtId="4" fontId="0" fillId="0" borderId="52" xfId="0" applyNumberFormat="1" applyFont="1" applyFill="1" applyBorder="1" applyAlignment="1">
      <alignment vertical="center"/>
    </xf>
    <xf numFmtId="0" fontId="1" fillId="34" borderId="50" xfId="0" applyFont="1" applyFill="1" applyBorder="1" applyAlignment="1">
      <alignment vertical="center"/>
    </xf>
    <xf numFmtId="4" fontId="34" fillId="33" borderId="35" xfId="0" applyNumberFormat="1" applyFont="1" applyFill="1" applyBorder="1" applyAlignment="1">
      <alignment vertical="center"/>
    </xf>
    <xf numFmtId="4" fontId="34" fillId="33" borderId="37" xfId="0" applyNumberFormat="1" applyFont="1" applyFill="1" applyBorder="1" applyAlignment="1">
      <alignment vertical="center"/>
    </xf>
    <xf numFmtId="0" fontId="1" fillId="34" borderId="34" xfId="0" applyFont="1" applyFill="1" applyBorder="1" applyAlignment="1">
      <alignment vertical="center"/>
    </xf>
    <xf numFmtId="0" fontId="0" fillId="0" borderId="36" xfId="0" applyFont="1" applyBorder="1" applyAlignment="1">
      <alignment vertical="center"/>
    </xf>
    <xf numFmtId="0" fontId="1" fillId="34" borderId="62" xfId="0" applyFont="1" applyFill="1" applyBorder="1" applyAlignment="1">
      <alignment vertical="center"/>
    </xf>
    <xf numFmtId="49" fontId="1" fillId="34" borderId="33" xfId="0" applyNumberFormat="1" applyFont="1" applyFill="1" applyBorder="1" applyAlignment="1">
      <alignment horizontal="center" vertical="center"/>
    </xf>
    <xf numFmtId="0" fontId="1" fillId="0" borderId="63" xfId="0" applyFont="1" applyBorder="1" applyAlignment="1">
      <alignment horizontal="left" vertical="center" wrapText="1"/>
    </xf>
    <xf numFmtId="0" fontId="1" fillId="34" borderId="32" xfId="0" applyFont="1" applyFill="1" applyBorder="1" applyAlignment="1">
      <alignment vertical="center"/>
    </xf>
    <xf numFmtId="49" fontId="1" fillId="34" borderId="63" xfId="0" applyNumberFormat="1" applyFont="1" applyFill="1" applyBorder="1" applyAlignment="1">
      <alignment horizontal="center" vertical="center"/>
    </xf>
    <xf numFmtId="0" fontId="1" fillId="0" borderId="63" xfId="0" applyFont="1" applyBorder="1" applyAlignment="1">
      <alignment horizontal="left" vertical="center"/>
    </xf>
    <xf numFmtId="4" fontId="1" fillId="0" borderId="60" xfId="0" applyNumberFormat="1" applyFont="1" applyFill="1" applyBorder="1" applyAlignment="1">
      <alignment vertical="center"/>
    </xf>
    <xf numFmtId="4" fontId="1" fillId="0" borderId="64" xfId="0" applyNumberFormat="1" applyFont="1" applyFill="1" applyBorder="1" applyAlignment="1">
      <alignment vertical="center"/>
    </xf>
    <xf numFmtId="0" fontId="0" fillId="0" borderId="65" xfId="0" applyFont="1" applyBorder="1" applyAlignment="1">
      <alignment vertical="center"/>
    </xf>
    <xf numFmtId="49" fontId="0" fillId="0" borderId="66" xfId="0" applyNumberFormat="1" applyBorder="1" applyAlignment="1">
      <alignment horizontal="right" vertical="center"/>
    </xf>
    <xf numFmtId="49" fontId="0" fillId="0" borderId="66" xfId="0" applyNumberFormat="1" applyBorder="1" applyAlignment="1">
      <alignment vertical="center" wrapText="1"/>
    </xf>
    <xf numFmtId="4" fontId="0" fillId="0" borderId="66" xfId="0" applyNumberFormat="1" applyBorder="1" applyAlignment="1">
      <alignment vertical="center"/>
    </xf>
    <xf numFmtId="4" fontId="0" fillId="0" borderId="66" xfId="0" applyNumberFormat="1" applyFont="1" applyFill="1" applyBorder="1" applyAlignment="1">
      <alignment vertical="center"/>
    </xf>
    <xf numFmtId="4" fontId="0" fillId="0" borderId="67" xfId="0" applyNumberFormat="1" applyFont="1" applyFill="1" applyBorder="1" applyAlignment="1">
      <alignment vertical="center"/>
    </xf>
    <xf numFmtId="0" fontId="1" fillId="11" borderId="32" xfId="0" applyFont="1" applyFill="1" applyBorder="1" applyAlignment="1">
      <alignment vertical="center"/>
    </xf>
    <xf numFmtId="49" fontId="1" fillId="11" borderId="63" xfId="0" applyNumberFormat="1" applyFont="1" applyFill="1" applyBorder="1" applyAlignment="1">
      <alignment horizontal="center" vertical="center"/>
    </xf>
    <xf numFmtId="0" fontId="1" fillId="0" borderId="60" xfId="0" applyFont="1" applyBorder="1" applyAlignment="1">
      <alignment horizontal="left" vertical="center"/>
    </xf>
    <xf numFmtId="4" fontId="1" fillId="0" borderId="63" xfId="0" applyNumberFormat="1" applyFont="1" applyBorder="1" applyAlignment="1">
      <alignment horizontal="right" vertical="center"/>
    </xf>
    <xf numFmtId="4" fontId="1" fillId="0" borderId="64" xfId="0" applyNumberFormat="1" applyFont="1" applyBorder="1" applyAlignment="1">
      <alignment horizontal="right" vertical="center"/>
    </xf>
    <xf numFmtId="4" fontId="1" fillId="0" borderId="68" xfId="0" applyNumberFormat="1" applyFont="1" applyBorder="1" applyAlignment="1">
      <alignment horizontal="right" vertical="center"/>
    </xf>
    <xf numFmtId="0" fontId="0" fillId="0" borderId="54" xfId="0" applyFont="1" applyBorder="1" applyAlignment="1">
      <alignment vertical="center"/>
    </xf>
    <xf numFmtId="49" fontId="0" fillId="0" borderId="46" xfId="0" applyNumberFormat="1" applyFont="1" applyBorder="1" applyAlignment="1">
      <alignment horizontal="right" vertical="center"/>
    </xf>
    <xf numFmtId="49" fontId="0" fillId="0" borderId="46" xfId="0" applyNumberFormat="1" applyBorder="1" applyAlignment="1">
      <alignment vertical="center" wrapText="1"/>
    </xf>
    <xf numFmtId="4" fontId="0" fillId="0" borderId="46" xfId="0" applyNumberFormat="1" applyBorder="1" applyAlignment="1">
      <alignment horizontal="right" vertical="center"/>
    </xf>
    <xf numFmtId="4" fontId="0" fillId="0" borderId="46" xfId="0" applyNumberFormat="1" applyFont="1" applyFill="1" applyBorder="1" applyAlignment="1">
      <alignment vertical="center"/>
    </xf>
    <xf numFmtId="4" fontId="0" fillId="0" borderId="61" xfId="0" applyNumberFormat="1" applyFont="1" applyFill="1" applyBorder="1" applyAlignment="1">
      <alignment vertical="center"/>
    </xf>
    <xf numFmtId="0" fontId="1" fillId="10" borderId="32" xfId="0" applyFont="1" applyFill="1" applyBorder="1" applyAlignment="1">
      <alignment vertical="center"/>
    </xf>
    <xf numFmtId="49" fontId="4" fillId="10" borderId="63" xfId="0" applyNumberFormat="1" applyFont="1" applyFill="1" applyBorder="1" applyAlignment="1">
      <alignment horizontal="center" vertical="center"/>
    </xf>
    <xf numFmtId="0" fontId="1" fillId="0" borderId="63" xfId="0" applyFont="1" applyBorder="1" applyAlignment="1">
      <alignment vertical="center"/>
    </xf>
    <xf numFmtId="4" fontId="1" fillId="0" borderId="63" xfId="0" applyNumberFormat="1" applyFont="1" applyBorder="1" applyAlignment="1">
      <alignment vertical="center"/>
    </xf>
    <xf numFmtId="4" fontId="1" fillId="0" borderId="64" xfId="0" applyNumberFormat="1" applyFont="1" applyBorder="1" applyAlignment="1">
      <alignment vertical="center"/>
    </xf>
    <xf numFmtId="0" fontId="1" fillId="10" borderId="62" xfId="0" applyFont="1" applyFill="1" applyBorder="1" applyAlignment="1">
      <alignment vertical="center"/>
    </xf>
    <xf numFmtId="49" fontId="1" fillId="10" borderId="63" xfId="0" applyNumberFormat="1" applyFont="1" applyFill="1" applyBorder="1" applyAlignment="1">
      <alignment horizontal="center" vertical="center"/>
    </xf>
    <xf numFmtId="4" fontId="1" fillId="0" borderId="60" xfId="0" applyNumberFormat="1" applyFont="1" applyBorder="1" applyAlignment="1">
      <alignment vertical="center"/>
    </xf>
    <xf numFmtId="0" fontId="3" fillId="0" borderId="65" xfId="0" applyFont="1" applyBorder="1" applyAlignment="1">
      <alignment vertical="center"/>
    </xf>
    <xf numFmtId="49" fontId="4" fillId="0" borderId="66" xfId="0" applyNumberFormat="1" applyFont="1" applyBorder="1" applyAlignment="1">
      <alignment horizontal="center" vertical="center"/>
    </xf>
    <xf numFmtId="0" fontId="3" fillId="0" borderId="66" xfId="0" applyFont="1" applyBorder="1" applyAlignment="1">
      <alignment vertical="center"/>
    </xf>
    <xf numFmtId="4" fontId="4" fillId="0" borderId="66" xfId="0" applyNumberFormat="1" applyFont="1" applyBorder="1" applyAlignment="1">
      <alignment vertical="center"/>
    </xf>
    <xf numFmtId="4" fontId="4" fillId="0" borderId="67" xfId="0" applyNumberFormat="1" applyFont="1" applyBorder="1" applyAlignment="1">
      <alignment vertical="center"/>
    </xf>
    <xf numFmtId="49" fontId="0" fillId="0" borderId="69" xfId="0" applyNumberFormat="1" applyBorder="1" applyAlignment="1">
      <alignment horizontal="right" vertical="center"/>
    </xf>
    <xf numFmtId="49" fontId="0" fillId="0" borderId="69" xfId="0" applyNumberFormat="1" applyBorder="1" applyAlignment="1">
      <alignment vertical="center" wrapText="1"/>
    </xf>
    <xf numFmtId="4" fontId="0" fillId="0" borderId="69" xfId="0" applyNumberFormat="1" applyBorder="1" applyAlignment="1">
      <alignment vertical="center"/>
    </xf>
    <xf numFmtId="4" fontId="0" fillId="0" borderId="70" xfId="0" applyNumberFormat="1" applyBorder="1" applyAlignment="1">
      <alignment vertical="center"/>
    </xf>
    <xf numFmtId="49" fontId="0" fillId="0" borderId="46" xfId="0" applyNumberFormat="1" applyBorder="1" applyAlignment="1">
      <alignment horizontal="left" vertical="center" wrapText="1" indent="1"/>
    </xf>
    <xf numFmtId="4" fontId="10" fillId="0" borderId="33" xfId="0" applyNumberFormat="1" applyFont="1" applyFill="1" applyBorder="1" applyAlignment="1">
      <alignment vertical="center"/>
    </xf>
    <xf numFmtId="4" fontId="10" fillId="0" borderId="71" xfId="0" applyNumberFormat="1" applyFont="1" applyFill="1" applyBorder="1" applyAlignment="1">
      <alignment vertical="center"/>
    </xf>
    <xf numFmtId="49" fontId="0" fillId="0" borderId="47" xfId="0" applyNumberFormat="1" applyFont="1" applyFill="1" applyBorder="1" applyAlignment="1">
      <alignment horizontal="center" vertical="center"/>
    </xf>
    <xf numFmtId="4" fontId="10" fillId="0" borderId="72" xfId="0" applyNumberFormat="1" applyFont="1" applyFill="1" applyBorder="1" applyAlignment="1">
      <alignment vertical="center"/>
    </xf>
    <xf numFmtId="4" fontId="0" fillId="0" borderId="47" xfId="0" applyNumberFormat="1" applyFont="1" applyFill="1" applyBorder="1" applyAlignment="1">
      <alignment vertical="center"/>
    </xf>
    <xf numFmtId="0" fontId="1" fillId="10" borderId="43" xfId="0" applyFont="1" applyFill="1" applyBorder="1" applyAlignment="1">
      <alignment vertical="center"/>
    </xf>
    <xf numFmtId="49" fontId="4" fillId="0" borderId="18" xfId="0" applyNumberFormat="1" applyFont="1" applyBorder="1" applyAlignment="1">
      <alignment horizontal="center" vertical="center"/>
    </xf>
    <xf numFmtId="0" fontId="3" fillId="0" borderId="18" xfId="0" applyFont="1" applyBorder="1" applyAlignment="1">
      <alignment vertical="center"/>
    </xf>
    <xf numFmtId="4" fontId="4" fillId="0" borderId="18" xfId="0" applyNumberFormat="1" applyFont="1" applyBorder="1" applyAlignment="1">
      <alignment vertical="center"/>
    </xf>
    <xf numFmtId="4" fontId="4" fillId="0" borderId="51" xfId="0" applyNumberFormat="1" applyFont="1" applyBorder="1" applyAlignment="1">
      <alignment vertical="center"/>
    </xf>
    <xf numFmtId="49" fontId="1" fillId="10" borderId="15" xfId="0" applyNumberFormat="1" applyFont="1" applyFill="1" applyBorder="1" applyAlignment="1">
      <alignment horizontal="center" vertical="center"/>
    </xf>
    <xf numFmtId="0" fontId="1" fillId="0" borderId="15" xfId="0" applyFont="1" applyBorder="1" applyAlignment="1">
      <alignment vertical="center"/>
    </xf>
    <xf numFmtId="4" fontId="34" fillId="33" borderId="29" xfId="0" applyNumberFormat="1" applyFont="1" applyFill="1" applyBorder="1" applyAlignment="1">
      <alignment vertical="center"/>
    </xf>
    <xf numFmtId="4" fontId="1" fillId="0" borderId="15" xfId="0" applyNumberFormat="1" applyFont="1" applyFill="1" applyBorder="1" applyAlignment="1">
      <alignment vertical="center"/>
    </xf>
    <xf numFmtId="4" fontId="0" fillId="0" borderId="16" xfId="0" applyNumberFormat="1" applyFont="1" applyBorder="1" applyAlignment="1">
      <alignment vertical="center"/>
    </xf>
    <xf numFmtId="4" fontId="0" fillId="0" borderId="14" xfId="0" applyNumberFormat="1" applyFont="1" applyBorder="1" applyAlignment="1">
      <alignment vertical="center"/>
    </xf>
    <xf numFmtId="0" fontId="0" fillId="0" borderId="32" xfId="0" applyFont="1" applyBorder="1" applyAlignment="1">
      <alignment vertical="center"/>
    </xf>
    <xf numFmtId="0" fontId="1" fillId="10" borderId="36" xfId="0" applyFont="1" applyFill="1" applyBorder="1" applyAlignment="1">
      <alignment vertical="center"/>
    </xf>
    <xf numFmtId="0" fontId="5" fillId="0" borderId="29" xfId="0" applyFont="1" applyFill="1" applyBorder="1" applyAlignment="1">
      <alignment horizontal="center" vertical="center"/>
    </xf>
    <xf numFmtId="0" fontId="5" fillId="0" borderId="22" xfId="0" applyFont="1" applyFill="1" applyBorder="1" applyAlignment="1">
      <alignment horizontal="center" vertical="center"/>
    </xf>
    <xf numFmtId="0" fontId="1" fillId="12" borderId="26" xfId="0" applyFont="1" applyFill="1" applyBorder="1" applyAlignment="1">
      <alignment vertical="center"/>
    </xf>
    <xf numFmtId="49" fontId="1" fillId="12" borderId="58" xfId="0" applyNumberFormat="1" applyFont="1" applyFill="1" applyBorder="1" applyAlignment="1">
      <alignment horizontal="center" vertical="center"/>
    </xf>
    <xf numFmtId="0" fontId="1" fillId="12" borderId="55" xfId="0" applyFont="1" applyFill="1" applyBorder="1" applyAlignment="1">
      <alignment horizontal="left" vertical="center"/>
    </xf>
    <xf numFmtId="4" fontId="1" fillId="12" borderId="56" xfId="0" applyNumberFormat="1" applyFont="1" applyFill="1" applyBorder="1" applyAlignment="1">
      <alignment vertical="center"/>
    </xf>
    <xf numFmtId="49" fontId="1" fillId="18" borderId="17" xfId="0" applyNumberFormat="1" applyFont="1" applyFill="1" applyBorder="1" applyAlignment="1">
      <alignment horizontal="center" vertical="center"/>
    </xf>
    <xf numFmtId="0" fontId="9" fillId="0" borderId="0" xfId="0" applyFont="1" applyAlignment="1">
      <alignment horizontal="center"/>
    </xf>
    <xf numFmtId="0" fontId="1" fillId="16" borderId="50" xfId="0" applyFont="1" applyFill="1" applyBorder="1" applyAlignment="1">
      <alignment vertical="center"/>
    </xf>
    <xf numFmtId="49" fontId="1" fillId="16" borderId="45" xfId="0" applyNumberFormat="1" applyFont="1" applyFill="1" applyBorder="1" applyAlignment="1">
      <alignment horizontal="center" vertical="center"/>
    </xf>
    <xf numFmtId="0" fontId="1" fillId="16" borderId="45" xfId="0" applyFont="1" applyFill="1" applyBorder="1" applyAlignment="1">
      <alignment horizontal="left" vertical="center"/>
    </xf>
    <xf numFmtId="4" fontId="1" fillId="16" borderId="52" xfId="0" applyNumberFormat="1" applyFont="1" applyFill="1" applyBorder="1" applyAlignment="1">
      <alignment vertical="center"/>
    </xf>
    <xf numFmtId="0" fontId="1" fillId="0" borderId="15" xfId="0" applyFont="1" applyFill="1" applyBorder="1" applyAlignment="1">
      <alignment horizontal="left" vertical="center" wrapText="1"/>
    </xf>
    <xf numFmtId="0" fontId="0" fillId="0" borderId="0" xfId="0" applyFont="1" applyFill="1" applyBorder="1" applyAlignment="1">
      <alignment vertical="center" wrapText="1"/>
    </xf>
    <xf numFmtId="4" fontId="15" fillId="0" borderId="0" xfId="0" applyNumberFormat="1" applyFont="1" applyFill="1" applyBorder="1" applyAlignment="1">
      <alignment horizontal="right" vertical="center"/>
    </xf>
    <xf numFmtId="4" fontId="4" fillId="0" borderId="21" xfId="0" applyNumberFormat="1" applyFont="1" applyFill="1" applyBorder="1" applyAlignment="1">
      <alignment horizontal="right" vertical="center"/>
    </xf>
    <xf numFmtId="4" fontId="4" fillId="0" borderId="21" xfId="49" applyNumberFormat="1" applyFont="1" applyFill="1" applyBorder="1" applyAlignment="1">
      <alignment vertical="center"/>
    </xf>
    <xf numFmtId="0" fontId="15" fillId="0" borderId="0" xfId="0" applyFont="1" applyFill="1" applyAlignment="1">
      <alignment vertical="center"/>
    </xf>
    <xf numFmtId="181" fontId="4" fillId="0" borderId="0" xfId="0" applyNumberFormat="1" applyFont="1" applyFill="1" applyAlignment="1">
      <alignment vertical="center"/>
    </xf>
    <xf numFmtId="181" fontId="35" fillId="0" borderId="0" xfId="49" applyFont="1" applyFill="1" applyAlignment="1">
      <alignment vertical="center"/>
    </xf>
    <xf numFmtId="0" fontId="11" fillId="0" borderId="0" xfId="0" applyFont="1" applyFill="1" applyAlignment="1">
      <alignment horizontal="center" vertical="center"/>
    </xf>
    <xf numFmtId="0" fontId="4" fillId="0" borderId="44" xfId="0" applyFont="1" applyFill="1" applyBorder="1" applyAlignment="1">
      <alignment horizontal="center" vertical="center"/>
    </xf>
    <xf numFmtId="0" fontId="4" fillId="0" borderId="73" xfId="0" applyFont="1" applyFill="1" applyBorder="1" applyAlignment="1">
      <alignment horizontal="right" vertical="center"/>
    </xf>
    <xf numFmtId="4" fontId="9" fillId="0" borderId="0" xfId="0" applyNumberFormat="1" applyFont="1" applyAlignment="1">
      <alignment/>
    </xf>
    <xf numFmtId="10" fontId="9" fillId="0" borderId="0" xfId="0" applyNumberFormat="1" applyFont="1" applyAlignment="1">
      <alignment/>
    </xf>
    <xf numFmtId="49" fontId="0" fillId="0" borderId="69" xfId="0" applyNumberFormat="1" applyBorder="1" applyAlignment="1">
      <alignment horizontal="left" vertical="center" wrapText="1" indent="1"/>
    </xf>
    <xf numFmtId="0" fontId="1" fillId="0" borderId="32" xfId="0" applyFont="1" applyBorder="1" applyAlignment="1">
      <alignment vertical="center"/>
    </xf>
    <xf numFmtId="49" fontId="1" fillId="0" borderId="63" xfId="0" applyNumberFormat="1" applyFont="1" applyBorder="1" applyAlignment="1">
      <alignment horizontal="center" vertical="center"/>
    </xf>
    <xf numFmtId="4" fontId="1" fillId="0" borderId="28" xfId="0" applyNumberFormat="1" applyFont="1" applyBorder="1" applyAlignment="1">
      <alignment vertical="center"/>
    </xf>
    <xf numFmtId="0" fontId="1" fillId="0" borderId="44" xfId="0" applyFont="1" applyBorder="1" applyAlignment="1">
      <alignment horizontal="left" vertical="center"/>
    </xf>
    <xf numFmtId="4" fontId="1" fillId="0" borderId="44" xfId="0" applyNumberFormat="1" applyFont="1" applyBorder="1" applyAlignment="1">
      <alignment vertical="center"/>
    </xf>
    <xf numFmtId="0" fontId="3" fillId="0" borderId="74" xfId="0" applyFont="1" applyBorder="1" applyAlignment="1">
      <alignment vertical="center"/>
    </xf>
    <xf numFmtId="49" fontId="4" fillId="0" borderId="49" xfId="0" applyNumberFormat="1" applyFont="1" applyBorder="1" applyAlignment="1">
      <alignment horizontal="center" vertical="center"/>
    </xf>
    <xf numFmtId="0" fontId="3" fillId="0" borderId="49" xfId="0" applyFont="1" applyBorder="1" applyAlignment="1">
      <alignment vertical="center"/>
    </xf>
    <xf numFmtId="4" fontId="4" fillId="0" borderId="49" xfId="0" applyNumberFormat="1" applyFont="1" applyBorder="1" applyAlignment="1">
      <alignment vertical="center"/>
    </xf>
    <xf numFmtId="4" fontId="4" fillId="0" borderId="75" xfId="0" applyNumberFormat="1" applyFont="1" applyBorder="1" applyAlignment="1">
      <alignment vertical="center"/>
    </xf>
    <xf numFmtId="0" fontId="1" fillId="18" borderId="43" xfId="0" applyFont="1" applyFill="1" applyBorder="1" applyAlignment="1">
      <alignment vertical="center"/>
    </xf>
    <xf numFmtId="4" fontId="0" fillId="0" borderId="69" xfId="0" applyNumberFormat="1" applyBorder="1" applyAlignment="1">
      <alignment horizontal="right" vertical="center"/>
    </xf>
    <xf numFmtId="4" fontId="0" fillId="0" borderId="70" xfId="0" applyNumberFormat="1" applyFont="1" applyFill="1" applyBorder="1" applyAlignment="1">
      <alignment vertical="center"/>
    </xf>
    <xf numFmtId="4" fontId="0" fillId="0" borderId="16" xfId="0" applyNumberFormat="1" applyFill="1" applyBorder="1" applyAlignment="1">
      <alignment horizontal="right" vertical="center"/>
    </xf>
    <xf numFmtId="4" fontId="0" fillId="0" borderId="14" xfId="0" applyNumberFormat="1" applyFill="1" applyBorder="1" applyAlignment="1">
      <alignment vertical="center"/>
    </xf>
    <xf numFmtId="49" fontId="0" fillId="0" borderId="16" xfId="0" applyNumberFormat="1" applyFont="1" applyBorder="1" applyAlignment="1">
      <alignment horizontal="left" vertical="center" wrapText="1" indent="1"/>
    </xf>
    <xf numFmtId="4" fontId="0" fillId="0" borderId="60" xfId="0" applyNumberFormat="1" applyFont="1" applyFill="1" applyBorder="1" applyAlignment="1">
      <alignment vertical="center"/>
    </xf>
    <xf numFmtId="4" fontId="0" fillId="0" borderId="76" xfId="0" applyNumberFormat="1" applyFont="1" applyFill="1" applyBorder="1" applyAlignment="1">
      <alignment vertical="center"/>
    </xf>
    <xf numFmtId="49" fontId="0" fillId="0" borderId="60" xfId="0" applyNumberFormat="1" applyFont="1" applyBorder="1" applyAlignment="1">
      <alignment horizontal="right" vertical="center"/>
    </xf>
    <xf numFmtId="49" fontId="0" fillId="0" borderId="60" xfId="0" applyNumberFormat="1" applyBorder="1" applyAlignment="1">
      <alignment vertical="center" wrapText="1"/>
    </xf>
    <xf numFmtId="4" fontId="0" fillId="0" borderId="60" xfId="0" applyNumberFormat="1" applyBorder="1" applyAlignment="1">
      <alignment horizontal="right" vertical="center"/>
    </xf>
    <xf numFmtId="4" fontId="0" fillId="0" borderId="28" xfId="0" applyNumberFormat="1" applyFont="1" applyFill="1" applyBorder="1" applyAlignment="1">
      <alignment vertical="center"/>
    </xf>
    <xf numFmtId="49" fontId="0" fillId="0" borderId="0" xfId="0" applyNumberFormat="1" applyFont="1" applyBorder="1" applyAlignment="1">
      <alignment/>
    </xf>
    <xf numFmtId="4" fontId="1" fillId="0" borderId="17" xfId="0" applyNumberFormat="1" applyFont="1" applyBorder="1" applyAlignment="1">
      <alignment vertical="center"/>
    </xf>
    <xf numFmtId="4" fontId="1" fillId="0" borderId="68" xfId="0" applyNumberFormat="1" applyFont="1" applyBorder="1" applyAlignment="1">
      <alignment vertical="center"/>
    </xf>
    <xf numFmtId="4" fontId="0" fillId="0" borderId="53" xfId="0" applyNumberFormat="1" applyFont="1" applyBorder="1" applyAlignment="1">
      <alignment vertical="center"/>
    </xf>
    <xf numFmtId="4" fontId="1" fillId="0" borderId="63" xfId="0" applyNumberFormat="1" applyFont="1" applyFill="1" applyBorder="1" applyAlignment="1">
      <alignment vertical="center"/>
    </xf>
    <xf numFmtId="4" fontId="1" fillId="0" borderId="47" xfId="0" applyNumberFormat="1" applyFont="1" applyFill="1" applyBorder="1" applyAlignment="1">
      <alignment vertical="center"/>
    </xf>
    <xf numFmtId="4" fontId="1" fillId="34" borderId="44" xfId="0" applyNumberFormat="1" applyFont="1" applyFill="1" applyBorder="1" applyAlignment="1">
      <alignment vertical="center"/>
    </xf>
    <xf numFmtId="4" fontId="1" fillId="0" borderId="19" xfId="0" applyNumberFormat="1" applyFont="1" applyFill="1" applyBorder="1" applyAlignment="1">
      <alignment vertical="center"/>
    </xf>
    <xf numFmtId="0" fontId="9" fillId="0" borderId="0" xfId="0" applyFont="1" applyAlignment="1">
      <alignment vertical="center"/>
    </xf>
    <xf numFmtId="0" fontId="10" fillId="0" borderId="21" xfId="0" applyFont="1" applyFill="1" applyBorder="1" applyAlignment="1">
      <alignment horizontal="left" vertical="center" wrapText="1"/>
    </xf>
    <xf numFmtId="0" fontId="9" fillId="0" borderId="0" xfId="0" applyFont="1" applyFill="1" applyAlignment="1">
      <alignment horizontal="center" vertical="center"/>
    </xf>
    <xf numFmtId="0" fontId="0" fillId="0" borderId="0" xfId="0" applyFont="1" applyFill="1" applyBorder="1" applyAlignment="1">
      <alignment vertical="top" wrapText="1"/>
    </xf>
    <xf numFmtId="3" fontId="0" fillId="0" borderId="0" xfId="0" applyNumberFormat="1" applyFont="1" applyFill="1" applyBorder="1" applyAlignment="1">
      <alignment horizontal="center" vertical="center"/>
    </xf>
    <xf numFmtId="4" fontId="10" fillId="0" borderId="11" xfId="49" applyNumberFormat="1" applyFont="1" applyFill="1" applyBorder="1" applyAlignment="1">
      <alignment vertical="center"/>
    </xf>
    <xf numFmtId="0" fontId="10" fillId="0" borderId="73" xfId="0" applyFont="1" applyFill="1" applyBorder="1" applyAlignment="1">
      <alignment horizontal="right" vertical="center"/>
    </xf>
    <xf numFmtId="0" fontId="10" fillId="0" borderId="44" xfId="0" applyFont="1" applyFill="1" applyBorder="1" applyAlignment="1">
      <alignment horizontal="center" vertical="center"/>
    </xf>
    <xf numFmtId="0" fontId="4" fillId="0" borderId="21" xfId="0" applyFont="1" applyFill="1" applyBorder="1" applyAlignment="1">
      <alignment horizontal="center" vertical="center" wrapText="1"/>
    </xf>
    <xf numFmtId="49" fontId="0" fillId="0" borderId="21" xfId="0" applyNumberFormat="1" applyBorder="1" applyAlignment="1">
      <alignment vertical="center"/>
    </xf>
    <xf numFmtId="4" fontId="10" fillId="0" borderId="21" xfId="0" applyNumberFormat="1" applyFont="1" applyBorder="1" applyAlignment="1">
      <alignment vertical="center"/>
    </xf>
    <xf numFmtId="49" fontId="0" fillId="0" borderId="0" xfId="0" applyNumberFormat="1" applyBorder="1" applyAlignment="1">
      <alignment horizontal="right" vertical="center"/>
    </xf>
    <xf numFmtId="4" fontId="0" fillId="0" borderId="29" xfId="0" applyNumberFormat="1" applyBorder="1" applyAlignment="1">
      <alignment vertical="center"/>
    </xf>
    <xf numFmtId="49" fontId="0" fillId="0" borderId="44" xfId="0" applyNumberFormat="1" applyBorder="1" applyAlignment="1">
      <alignment horizontal="left" vertical="center" wrapText="1" indent="1"/>
    </xf>
    <xf numFmtId="49" fontId="0" fillId="0" borderId="0" xfId="0" applyNumberFormat="1" applyFont="1" applyBorder="1" applyAlignment="1">
      <alignment horizontal="right"/>
    </xf>
    <xf numFmtId="4" fontId="1" fillId="0" borderId="29" xfId="0" applyNumberFormat="1" applyFont="1" applyFill="1" applyBorder="1" applyAlignment="1">
      <alignment vertical="center"/>
    </xf>
    <xf numFmtId="0" fontId="1" fillId="36" borderId="43" xfId="0" applyFont="1" applyFill="1" applyBorder="1" applyAlignment="1">
      <alignment vertical="center"/>
    </xf>
    <xf numFmtId="49" fontId="1" fillId="36" borderId="15" xfId="0" applyNumberFormat="1" applyFont="1" applyFill="1" applyBorder="1" applyAlignment="1">
      <alignment horizontal="center" vertical="center"/>
    </xf>
    <xf numFmtId="0" fontId="88" fillId="0" borderId="56" xfId="0" applyFont="1" applyFill="1" applyBorder="1" applyAlignment="1">
      <alignment vertical="center" wrapText="1"/>
    </xf>
    <xf numFmtId="0" fontId="10" fillId="0" borderId="45" xfId="0" applyFont="1" applyFill="1" applyBorder="1" applyAlignment="1">
      <alignment vertical="center" wrapText="1"/>
    </xf>
    <xf numFmtId="4" fontId="0" fillId="0" borderId="18" xfId="0" applyNumberFormat="1" applyFont="1" applyFill="1" applyBorder="1" applyAlignment="1">
      <alignment vertical="center" wrapText="1"/>
    </xf>
    <xf numFmtId="49" fontId="0" fillId="0" borderId="20" xfId="0" applyNumberFormat="1" applyFont="1" applyFill="1" applyBorder="1" applyAlignment="1">
      <alignment horizontal="center" vertical="center"/>
    </xf>
    <xf numFmtId="4" fontId="0" fillId="0" borderId="16" xfId="0" applyNumberFormat="1" applyFont="1" applyFill="1" applyBorder="1" applyAlignment="1">
      <alignment vertical="center" wrapText="1"/>
    </xf>
    <xf numFmtId="0" fontId="9" fillId="0" borderId="30" xfId="0" applyFont="1" applyFill="1" applyBorder="1" applyAlignment="1">
      <alignment vertical="center"/>
    </xf>
    <xf numFmtId="4" fontId="4" fillId="0" borderId="60" xfId="0" applyNumberFormat="1" applyFont="1" applyFill="1" applyBorder="1" applyAlignment="1">
      <alignment horizontal="center" vertical="center"/>
    </xf>
    <xf numFmtId="4" fontId="4" fillId="0" borderId="77" xfId="0" applyNumberFormat="1" applyFont="1" applyFill="1" applyBorder="1" applyAlignment="1">
      <alignment horizontal="center" vertical="center"/>
    </xf>
    <xf numFmtId="4" fontId="4" fillId="0" borderId="18" xfId="0" applyNumberFormat="1" applyFont="1" applyFill="1" applyBorder="1" applyAlignment="1">
      <alignment vertical="center"/>
    </xf>
    <xf numFmtId="4" fontId="4" fillId="0" borderId="51" xfId="0" applyNumberFormat="1" applyFont="1" applyFill="1" applyBorder="1" applyAlignment="1">
      <alignment vertical="center"/>
    </xf>
    <xf numFmtId="0" fontId="9" fillId="0" borderId="43" xfId="0" applyFont="1" applyFill="1" applyBorder="1" applyAlignment="1">
      <alignment vertical="center"/>
    </xf>
    <xf numFmtId="4" fontId="4" fillId="0" borderId="78" xfId="0" applyNumberFormat="1" applyFont="1" applyFill="1" applyBorder="1" applyAlignment="1">
      <alignment horizontal="center" vertical="center"/>
    </xf>
    <xf numFmtId="49" fontId="4" fillId="0" borderId="72" xfId="0" applyNumberFormat="1" applyFont="1" applyFill="1" applyBorder="1" applyAlignment="1">
      <alignment horizontal="center" vertical="center"/>
    </xf>
    <xf numFmtId="49" fontId="4" fillId="0" borderId="74" xfId="0" applyNumberFormat="1" applyFont="1" applyFill="1" applyBorder="1" applyAlignment="1">
      <alignment horizontal="center" vertical="center"/>
    </xf>
    <xf numFmtId="49" fontId="2" fillId="0" borderId="56"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xf>
    <xf numFmtId="0" fontId="88" fillId="0" borderId="0" xfId="0" applyFont="1" applyFill="1" applyBorder="1" applyAlignment="1">
      <alignment vertical="center" wrapText="1"/>
    </xf>
    <xf numFmtId="3" fontId="1" fillId="0" borderId="0" xfId="0" applyNumberFormat="1" applyFont="1" applyBorder="1" applyAlignment="1">
      <alignment horizontal="right" vertical="center"/>
    </xf>
    <xf numFmtId="0" fontId="1" fillId="0" borderId="50" xfId="0" applyFont="1" applyFill="1" applyBorder="1" applyAlignment="1">
      <alignment vertical="center"/>
    </xf>
    <xf numFmtId="4" fontId="1" fillId="0" borderId="51" xfId="0" applyNumberFormat="1" applyFont="1" applyFill="1" applyBorder="1" applyAlignment="1">
      <alignment vertical="center"/>
    </xf>
    <xf numFmtId="0" fontId="88" fillId="0" borderId="0" xfId="0" applyFont="1" applyAlignment="1">
      <alignment vertical="center"/>
    </xf>
    <xf numFmtId="49" fontId="89" fillId="0" borderId="0" xfId="0" applyNumberFormat="1" applyFont="1" applyAlignment="1">
      <alignment horizontal="center" vertical="center"/>
    </xf>
    <xf numFmtId="0" fontId="11" fillId="0" borderId="0" xfId="0" applyFont="1" applyFill="1" applyAlignment="1">
      <alignment vertical="center"/>
    </xf>
    <xf numFmtId="0" fontId="10" fillId="0" borderId="73" xfId="0" applyFont="1" applyFill="1" applyBorder="1" applyAlignment="1">
      <alignment vertical="center"/>
    </xf>
    <xf numFmtId="4" fontId="10" fillId="0" borderId="79" xfId="49" applyNumberFormat="1" applyFont="1" applyFill="1" applyBorder="1" applyAlignment="1">
      <alignment vertical="center"/>
    </xf>
    <xf numFmtId="1" fontId="10" fillId="0" borderId="0" xfId="56" applyNumberFormat="1" applyFont="1" applyFill="1" applyBorder="1" applyAlignment="1">
      <alignment horizontal="right" vertical="center" wrapText="1"/>
      <protection/>
    </xf>
    <xf numFmtId="1" fontId="4" fillId="0" borderId="0" xfId="56" applyNumberFormat="1" applyFont="1" applyFill="1" applyBorder="1" applyAlignment="1">
      <alignment horizontal="right" vertical="center" wrapText="1"/>
      <protection/>
    </xf>
    <xf numFmtId="4" fontId="0" fillId="0" borderId="0" xfId="0" applyNumberFormat="1" applyFont="1" applyFill="1" applyBorder="1" applyAlignment="1">
      <alignment/>
    </xf>
    <xf numFmtId="4" fontId="4" fillId="0" borderId="20" xfId="0" applyNumberFormat="1" applyFont="1" applyFill="1" applyBorder="1" applyAlignment="1">
      <alignment vertical="center"/>
    </xf>
    <xf numFmtId="4" fontId="4" fillId="0" borderId="36" xfId="0" applyNumberFormat="1" applyFont="1" applyFill="1" applyBorder="1" applyAlignment="1">
      <alignment horizontal="center" vertical="center" textRotation="45" wrapText="1"/>
    </xf>
    <xf numFmtId="49" fontId="4" fillId="0" borderId="37" xfId="0" applyNumberFormat="1" applyFont="1" applyFill="1" applyBorder="1" applyAlignment="1">
      <alignment horizontal="center" vertical="center" textRotation="45" wrapText="1"/>
    </xf>
    <xf numFmtId="4" fontId="4" fillId="0" borderId="20" xfId="0" applyNumberFormat="1" applyFont="1" applyFill="1" applyBorder="1" applyAlignment="1">
      <alignment horizontal="center" vertical="center" textRotation="45" wrapText="1"/>
    </xf>
    <xf numFmtId="49" fontId="4" fillId="0" borderId="16" xfId="0" applyNumberFormat="1" applyFont="1" applyFill="1" applyBorder="1" applyAlignment="1">
      <alignment horizontal="center" vertical="center" textRotation="45" wrapText="1"/>
    </xf>
    <xf numFmtId="49" fontId="4" fillId="0" borderId="19"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xf>
    <xf numFmtId="0" fontId="4" fillId="0" borderId="19" xfId="0" applyFont="1" applyFill="1" applyBorder="1" applyAlignment="1">
      <alignment horizontal="center" vertical="center"/>
    </xf>
    <xf numFmtId="0" fontId="9" fillId="0" borderId="29" xfId="0" applyFont="1" applyFill="1" applyBorder="1" applyAlignment="1">
      <alignment vertical="center"/>
    </xf>
    <xf numFmtId="49" fontId="0" fillId="0" borderId="19" xfId="0" applyNumberFormat="1" applyFont="1" applyFill="1" applyBorder="1" applyAlignment="1">
      <alignment horizontal="center" vertical="center"/>
    </xf>
    <xf numFmtId="49" fontId="0" fillId="0" borderId="44" xfId="0" applyNumberFormat="1" applyFont="1" applyFill="1" applyBorder="1" applyAlignment="1">
      <alignment vertical="center"/>
    </xf>
    <xf numFmtId="3" fontId="0" fillId="0" borderId="45" xfId="0" applyNumberFormat="1" applyFont="1" applyFill="1" applyBorder="1" applyAlignment="1">
      <alignment horizontal="center" vertical="center"/>
    </xf>
    <xf numFmtId="3" fontId="0" fillId="0" borderId="15" xfId="0" applyNumberFormat="1" applyFont="1" applyFill="1" applyBorder="1" applyAlignment="1">
      <alignment horizontal="center" vertical="center"/>
    </xf>
    <xf numFmtId="4" fontId="10" fillId="0" borderId="23" xfId="0" applyNumberFormat="1" applyFont="1" applyFill="1" applyBorder="1" applyAlignment="1">
      <alignment horizontal="right" vertical="center"/>
    </xf>
    <xf numFmtId="4" fontId="10" fillId="0" borderId="20" xfId="0" applyNumberFormat="1" applyFont="1" applyFill="1" applyBorder="1" applyAlignment="1">
      <alignment horizontal="right" vertical="center"/>
    </xf>
    <xf numFmtId="4" fontId="10" fillId="0" borderId="31" xfId="0" applyNumberFormat="1" applyFont="1" applyFill="1" applyBorder="1" applyAlignment="1">
      <alignment horizontal="right" vertical="center"/>
    </xf>
    <xf numFmtId="4" fontId="1" fillId="0" borderId="21" xfId="0" applyNumberFormat="1" applyFont="1" applyFill="1" applyBorder="1" applyAlignment="1">
      <alignment horizontal="center" vertical="center"/>
    </xf>
    <xf numFmtId="4" fontId="4" fillId="0" borderId="30" xfId="0" applyNumberFormat="1" applyFont="1" applyFill="1" applyBorder="1" applyAlignment="1">
      <alignment vertical="center"/>
    </xf>
    <xf numFmtId="4" fontId="4" fillId="0" borderId="0" xfId="0" applyNumberFormat="1" applyFont="1" applyFill="1" applyBorder="1" applyAlignment="1">
      <alignment horizontal="center" vertical="center" textRotation="45"/>
    </xf>
    <xf numFmtId="0" fontId="0" fillId="0" borderId="4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horizontal="center" vertical="center"/>
    </xf>
    <xf numFmtId="0" fontId="1" fillId="0" borderId="16" xfId="0" applyFont="1" applyBorder="1" applyAlignment="1">
      <alignment vertical="center" wrapText="1"/>
    </xf>
    <xf numFmtId="4" fontId="4" fillId="0" borderId="21" xfId="0" applyNumberFormat="1" applyFont="1" applyBorder="1" applyAlignment="1">
      <alignment vertical="center"/>
    </xf>
    <xf numFmtId="0" fontId="0" fillId="36" borderId="50" xfId="0" applyFont="1" applyFill="1" applyBorder="1" applyAlignment="1">
      <alignment vertical="center"/>
    </xf>
    <xf numFmtId="49" fontId="0" fillId="36" borderId="44" xfId="0" applyNumberFormat="1" applyFill="1" applyBorder="1" applyAlignment="1">
      <alignment horizontal="right" vertical="center"/>
    </xf>
    <xf numFmtId="49" fontId="0" fillId="36" borderId="44" xfId="0" applyNumberFormat="1" applyFill="1" applyBorder="1" applyAlignment="1">
      <alignment vertical="center" wrapText="1"/>
    </xf>
    <xf numFmtId="4" fontId="0" fillId="36" borderId="44" xfId="0" applyNumberFormat="1" applyFill="1" applyBorder="1" applyAlignment="1">
      <alignment vertical="center"/>
    </xf>
    <xf numFmtId="4" fontId="0" fillId="36" borderId="44" xfId="0" applyNumberFormat="1" applyFont="1" applyFill="1" applyBorder="1" applyAlignment="1">
      <alignment vertical="center"/>
    </xf>
    <xf numFmtId="4" fontId="0" fillId="36" borderId="52" xfId="0" applyNumberFormat="1" applyFont="1" applyFill="1" applyBorder="1" applyAlignment="1">
      <alignment vertical="center"/>
    </xf>
    <xf numFmtId="0" fontId="1" fillId="0" borderId="22" xfId="0" applyFont="1" applyBorder="1" applyAlignment="1">
      <alignment horizontal="center" vertical="center"/>
    </xf>
    <xf numFmtId="0" fontId="36" fillId="0" borderId="0" xfId="0" applyFont="1" applyFill="1" applyBorder="1" applyAlignment="1">
      <alignment vertical="center"/>
    </xf>
    <xf numFmtId="0" fontId="20" fillId="0" borderId="0" xfId="0" applyFont="1" applyFill="1" applyBorder="1" applyAlignment="1">
      <alignment vertical="center"/>
    </xf>
    <xf numFmtId="0" fontId="37" fillId="0" borderId="50" xfId="0" applyFont="1" applyFill="1" applyBorder="1" applyAlignment="1">
      <alignment vertical="center"/>
    </xf>
    <xf numFmtId="0" fontId="37" fillId="0" borderId="44" xfId="0" applyFont="1" applyFill="1" applyBorder="1" applyAlignment="1">
      <alignment vertical="center"/>
    </xf>
    <xf numFmtId="4" fontId="1" fillId="33" borderId="29" xfId="0" applyNumberFormat="1" applyFont="1" applyFill="1" applyBorder="1" applyAlignment="1">
      <alignment vertical="center"/>
    </xf>
    <xf numFmtId="49" fontId="1" fillId="33" borderId="15" xfId="0" applyNumberFormat="1" applyFont="1" applyFill="1" applyBorder="1" applyAlignment="1">
      <alignment vertical="center"/>
    </xf>
    <xf numFmtId="4" fontId="1" fillId="33" borderId="15" xfId="0" applyNumberFormat="1" applyFont="1" applyFill="1" applyBorder="1" applyAlignment="1">
      <alignment vertical="center"/>
    </xf>
    <xf numFmtId="4" fontId="1" fillId="33" borderId="35" xfId="0" applyNumberFormat="1" applyFont="1" applyFill="1" applyBorder="1" applyAlignment="1">
      <alignment vertical="center"/>
    </xf>
    <xf numFmtId="4" fontId="1" fillId="33" borderId="17" xfId="0" applyNumberFormat="1" applyFont="1" applyFill="1" applyBorder="1" applyAlignment="1">
      <alignment vertical="center"/>
    </xf>
    <xf numFmtId="4" fontId="0" fillId="0" borderId="53" xfId="0" applyNumberFormat="1" applyBorder="1" applyAlignment="1">
      <alignment vertical="center"/>
    </xf>
    <xf numFmtId="0" fontId="1" fillId="0" borderId="36" xfId="0" applyFont="1" applyBorder="1" applyAlignment="1">
      <alignment horizontal="center" vertical="center"/>
    </xf>
    <xf numFmtId="4" fontId="0" fillId="0" borderId="21" xfId="0" applyNumberFormat="1" applyFont="1" applyFill="1" applyBorder="1" applyAlignment="1">
      <alignment vertical="center" wrapText="1"/>
    </xf>
    <xf numFmtId="4" fontId="10" fillId="0" borderId="79" xfId="0" applyNumberFormat="1" applyFont="1" applyFill="1" applyBorder="1" applyAlignment="1">
      <alignment vertical="center"/>
    </xf>
    <xf numFmtId="0" fontId="0" fillId="0" borderId="79" xfId="0" applyFont="1" applyFill="1" applyBorder="1" applyAlignment="1">
      <alignment horizontal="center" vertical="center"/>
    </xf>
    <xf numFmtId="4" fontId="0" fillId="0" borderId="23" xfId="0" applyNumberFormat="1" applyFont="1" applyFill="1" applyBorder="1" applyAlignment="1">
      <alignment vertical="center" wrapText="1"/>
    </xf>
    <xf numFmtId="49" fontId="0" fillId="0" borderId="14" xfId="0" applyNumberFormat="1" applyBorder="1" applyAlignment="1">
      <alignment horizontal="right"/>
    </xf>
    <xf numFmtId="49" fontId="0" fillId="0" borderId="21" xfId="0" applyNumberFormat="1" applyFont="1" applyBorder="1" applyAlignment="1">
      <alignment/>
    </xf>
    <xf numFmtId="0" fontId="1" fillId="15" borderId="43" xfId="0" applyFont="1" applyFill="1" applyBorder="1" applyAlignment="1">
      <alignment vertical="center"/>
    </xf>
    <xf numFmtId="49" fontId="1" fillId="15" borderId="15" xfId="0" applyNumberFormat="1" applyFont="1" applyFill="1" applyBorder="1" applyAlignment="1">
      <alignment horizontal="center" vertical="center"/>
    </xf>
    <xf numFmtId="4" fontId="0" fillId="0" borderId="19" xfId="0" applyNumberFormat="1" applyFill="1" applyBorder="1" applyAlignment="1">
      <alignment horizontal="right" vertical="center"/>
    </xf>
    <xf numFmtId="4" fontId="0" fillId="33" borderId="29" xfId="0" applyNumberFormat="1" applyFont="1" applyFill="1" applyBorder="1" applyAlignment="1">
      <alignment vertical="center"/>
    </xf>
    <xf numFmtId="4" fontId="0" fillId="0" borderId="14" xfId="0" applyNumberFormat="1" applyFill="1" applyBorder="1" applyAlignment="1">
      <alignment horizontal="right" vertical="center"/>
    </xf>
    <xf numFmtId="49" fontId="0" fillId="0" borderId="0" xfId="0" applyNumberFormat="1" applyFont="1" applyBorder="1" applyAlignment="1">
      <alignment vertical="center"/>
    </xf>
    <xf numFmtId="0" fontId="4" fillId="0" borderId="26" xfId="0" applyFont="1" applyFill="1" applyBorder="1" applyAlignment="1">
      <alignment vertical="center"/>
    </xf>
    <xf numFmtId="10" fontId="4" fillId="0" borderId="0" xfId="58" applyNumberFormat="1" applyFont="1" applyFill="1" applyBorder="1" applyAlignment="1">
      <alignment vertical="center"/>
    </xf>
    <xf numFmtId="4" fontId="10" fillId="0" borderId="44" xfId="49" applyNumberFormat="1" applyFont="1" applyFill="1" applyBorder="1" applyAlignment="1">
      <alignment vertical="center"/>
    </xf>
    <xf numFmtId="181" fontId="4" fillId="0" borderId="0" xfId="49" applyFont="1" applyFill="1" applyBorder="1" applyAlignment="1">
      <alignment horizontal="right" vertical="center"/>
    </xf>
    <xf numFmtId="4" fontId="10" fillId="0" borderId="79" xfId="0" applyNumberFormat="1" applyFont="1" applyFill="1" applyBorder="1" applyAlignment="1">
      <alignment horizontal="right" vertical="center"/>
    </xf>
    <xf numFmtId="4" fontId="37" fillId="0" borderId="44" xfId="49" applyNumberFormat="1" applyFont="1" applyFill="1" applyBorder="1" applyAlignment="1">
      <alignment vertical="center"/>
    </xf>
    <xf numFmtId="0" fontId="11" fillId="0" borderId="46" xfId="0" applyFont="1" applyFill="1" applyBorder="1" applyAlignment="1">
      <alignment vertical="center" wrapText="1"/>
    </xf>
    <xf numFmtId="0" fontId="0" fillId="0" borderId="41" xfId="0" applyFont="1" applyFill="1" applyBorder="1" applyAlignment="1">
      <alignment horizontal="center" vertical="center"/>
    </xf>
    <xf numFmtId="49" fontId="0" fillId="0" borderId="41" xfId="0" applyNumberFormat="1" applyFont="1" applyFill="1" applyBorder="1" applyAlignment="1">
      <alignment horizontal="center" vertical="center"/>
    </xf>
    <xf numFmtId="4" fontId="0" fillId="0" borderId="41" xfId="0" applyNumberFormat="1" applyFont="1" applyFill="1" applyBorder="1" applyAlignment="1">
      <alignment vertical="center" wrapText="1"/>
    </xf>
    <xf numFmtId="0" fontId="0" fillId="0" borderId="33" xfId="0" applyFont="1" applyFill="1" applyBorder="1" applyAlignment="1">
      <alignment horizontal="center" vertical="center"/>
    </xf>
    <xf numFmtId="0" fontId="0" fillId="0" borderId="63" xfId="0" applyFont="1" applyFill="1" applyBorder="1" applyAlignment="1">
      <alignment horizontal="center" vertical="center"/>
    </xf>
    <xf numFmtId="49" fontId="0" fillId="0" borderId="33" xfId="0" applyNumberFormat="1" applyFont="1" applyFill="1" applyBorder="1" applyAlignment="1">
      <alignment horizontal="center" vertical="center"/>
    </xf>
    <xf numFmtId="49" fontId="0" fillId="0" borderId="63" xfId="0" applyNumberFormat="1" applyFont="1" applyFill="1" applyBorder="1" applyAlignment="1">
      <alignment horizontal="center" vertical="center"/>
    </xf>
    <xf numFmtId="4" fontId="0" fillId="0" borderId="63" xfId="0" applyNumberFormat="1" applyFont="1" applyFill="1" applyBorder="1" applyAlignment="1">
      <alignment vertical="center"/>
    </xf>
    <xf numFmtId="0" fontId="11" fillId="0" borderId="46" xfId="0" applyFont="1" applyFill="1" applyBorder="1" applyAlignment="1">
      <alignment horizontal="center" vertical="center" wrapText="1"/>
    </xf>
    <xf numFmtId="4" fontId="10" fillId="0" borderId="76" xfId="0" applyNumberFormat="1" applyFont="1" applyFill="1" applyBorder="1" applyAlignment="1">
      <alignment vertical="center"/>
    </xf>
    <xf numFmtId="4" fontId="10" fillId="0" borderId="61" xfId="0" applyNumberFormat="1" applyFont="1" applyFill="1" applyBorder="1" applyAlignment="1">
      <alignment vertical="center"/>
    </xf>
    <xf numFmtId="0" fontId="0" fillId="0" borderId="43" xfId="0" applyFont="1" applyFill="1" applyBorder="1" applyAlignment="1">
      <alignment vertical="center"/>
    </xf>
    <xf numFmtId="0" fontId="0" fillId="0" borderId="22" xfId="0" applyFont="1" applyFill="1" applyBorder="1" applyAlignment="1">
      <alignment vertical="center"/>
    </xf>
    <xf numFmtId="0" fontId="0" fillId="0" borderId="25" xfId="0" applyFont="1" applyFill="1" applyBorder="1" applyAlignment="1">
      <alignment vertical="center"/>
    </xf>
    <xf numFmtId="4" fontId="0" fillId="0" borderId="69" xfId="0" applyNumberFormat="1" applyFont="1" applyFill="1" applyBorder="1" applyAlignment="1">
      <alignment vertical="center"/>
    </xf>
    <xf numFmtId="49" fontId="0" fillId="0" borderId="68" xfId="0" applyNumberFormat="1" applyFont="1" applyFill="1" applyBorder="1" applyAlignment="1">
      <alignment horizontal="center" vertical="center"/>
    </xf>
    <xf numFmtId="0" fontId="10" fillId="0" borderId="46" xfId="0" applyFont="1" applyFill="1" applyBorder="1" applyAlignment="1">
      <alignment vertical="center" wrapText="1"/>
    </xf>
    <xf numFmtId="4" fontId="4" fillId="0" borderId="76" xfId="0" applyNumberFormat="1" applyFont="1" applyFill="1" applyBorder="1" applyAlignment="1">
      <alignment vertical="center"/>
    </xf>
    <xf numFmtId="3" fontId="0" fillId="0" borderId="41" xfId="0" applyNumberFormat="1" applyFont="1" applyFill="1" applyBorder="1" applyAlignment="1">
      <alignment horizontal="center" vertical="center"/>
    </xf>
    <xf numFmtId="4" fontId="4" fillId="0" borderId="33" xfId="0" applyNumberFormat="1" applyFont="1" applyFill="1" applyBorder="1" applyAlignment="1">
      <alignment vertical="center"/>
    </xf>
    <xf numFmtId="3" fontId="0" fillId="0" borderId="47" xfId="0" applyNumberFormat="1" applyFont="1" applyFill="1" applyBorder="1" applyAlignment="1">
      <alignment horizontal="center" vertical="center"/>
    </xf>
    <xf numFmtId="4" fontId="0" fillId="0" borderId="47" xfId="0" applyNumberFormat="1" applyFont="1" applyFill="1" applyBorder="1" applyAlignment="1">
      <alignment vertical="center" wrapText="1"/>
    </xf>
    <xf numFmtId="0" fontId="4" fillId="0" borderId="22" xfId="0" applyFont="1" applyFill="1" applyBorder="1" applyAlignment="1">
      <alignment vertical="center"/>
    </xf>
    <xf numFmtId="0" fontId="0" fillId="0" borderId="49" xfId="0" applyFont="1" applyFill="1" applyBorder="1" applyAlignment="1">
      <alignment horizontal="center" vertical="center"/>
    </xf>
    <xf numFmtId="4" fontId="10" fillId="0" borderId="42" xfId="0" applyNumberFormat="1" applyFont="1" applyFill="1" applyBorder="1" applyAlignment="1">
      <alignment vertical="center"/>
    </xf>
    <xf numFmtId="4" fontId="10" fillId="0" borderId="64" xfId="0" applyNumberFormat="1" applyFont="1" applyFill="1" applyBorder="1" applyAlignment="1">
      <alignment vertical="center"/>
    </xf>
    <xf numFmtId="4" fontId="10" fillId="0" borderId="35" xfId="0" applyNumberFormat="1" applyFont="1" applyFill="1" applyBorder="1" applyAlignment="1">
      <alignment vertical="center"/>
    </xf>
    <xf numFmtId="4" fontId="10" fillId="0" borderId="28" xfId="0" applyNumberFormat="1" applyFont="1" applyFill="1" applyBorder="1" applyAlignment="1">
      <alignment vertical="center"/>
    </xf>
    <xf numFmtId="0" fontId="8" fillId="0" borderId="0" xfId="0" applyFont="1" applyBorder="1" applyAlignment="1">
      <alignment horizontal="left" vertical="center" wrapText="1" indent="1"/>
    </xf>
    <xf numFmtId="0" fontId="10" fillId="0" borderId="79" xfId="0" applyFont="1" applyBorder="1" applyAlignment="1">
      <alignment horizontal="center" vertical="center" wrapText="1"/>
    </xf>
    <xf numFmtId="0" fontId="2" fillId="0" borderId="0" xfId="0" applyFont="1" applyAlignment="1" applyProtection="1">
      <alignment/>
      <protection/>
    </xf>
    <xf numFmtId="0" fontId="6" fillId="33" borderId="26" xfId="0" applyFont="1" applyFill="1" applyBorder="1" applyAlignment="1" applyProtection="1">
      <alignment horizontal="center" vertical="center" wrapText="1"/>
      <protection/>
    </xf>
    <xf numFmtId="0" fontId="1" fillId="33" borderId="26" xfId="0" applyFont="1" applyFill="1" applyBorder="1" applyAlignment="1" applyProtection="1">
      <alignment horizontal="center" vertical="center" wrapText="1"/>
      <protection/>
    </xf>
    <xf numFmtId="0" fontId="2" fillId="37" borderId="11" xfId="0" applyFont="1" applyFill="1" applyBorder="1" applyAlignment="1" applyProtection="1">
      <alignment/>
      <protection/>
    </xf>
    <xf numFmtId="0" fontId="2" fillId="37" borderId="57" xfId="0" applyFont="1" applyFill="1" applyBorder="1" applyAlignment="1" applyProtection="1">
      <alignment horizontal="center"/>
      <protection/>
    </xf>
    <xf numFmtId="0" fontId="2" fillId="37" borderId="59" xfId="0" applyFont="1" applyFill="1" applyBorder="1" applyAlignment="1" applyProtection="1">
      <alignment horizontal="center"/>
      <protection/>
    </xf>
    <xf numFmtId="49" fontId="10" fillId="0" borderId="0" xfId="0" applyNumberFormat="1" applyFont="1" applyAlignment="1">
      <alignment/>
    </xf>
    <xf numFmtId="0" fontId="0" fillId="0" borderId="45" xfId="0" applyBorder="1" applyAlignment="1" applyProtection="1">
      <alignment vertical="center"/>
      <protection/>
    </xf>
    <xf numFmtId="0" fontId="0" fillId="0" borderId="45" xfId="0" applyBorder="1" applyAlignment="1" applyProtection="1">
      <alignment horizontal="center" vertical="center"/>
      <protection/>
    </xf>
    <xf numFmtId="0" fontId="0" fillId="0" borderId="0" xfId="0" applyAlignment="1" applyProtection="1">
      <alignment vertical="center"/>
      <protection/>
    </xf>
    <xf numFmtId="49" fontId="10" fillId="0" borderId="0" xfId="0" applyNumberFormat="1" applyFont="1" applyAlignment="1">
      <alignment vertical="center"/>
    </xf>
    <xf numFmtId="0" fontId="1" fillId="38" borderId="54" xfId="0" applyFont="1" applyFill="1" applyBorder="1" applyAlignment="1" applyProtection="1">
      <alignment/>
      <protection/>
    </xf>
    <xf numFmtId="0" fontId="1" fillId="38" borderId="46" xfId="0" applyFont="1" applyFill="1" applyBorder="1" applyAlignment="1" applyProtection="1">
      <alignment/>
      <protection/>
    </xf>
    <xf numFmtId="0" fontId="1" fillId="38" borderId="61" xfId="0" applyFont="1" applyFill="1" applyBorder="1" applyAlignment="1" applyProtection="1">
      <alignment horizontal="center"/>
      <protection/>
    </xf>
    <xf numFmtId="0" fontId="10" fillId="0" borderId="0" xfId="0" applyFont="1" applyAlignment="1">
      <alignment horizontal="center"/>
    </xf>
    <xf numFmtId="0" fontId="1" fillId="0" borderId="0" xfId="0" applyFont="1" applyBorder="1" applyAlignment="1" applyProtection="1">
      <alignment horizontal="center"/>
      <protection/>
    </xf>
    <xf numFmtId="0" fontId="1" fillId="0" borderId="0" xfId="0" applyFont="1" applyAlignment="1" applyProtection="1">
      <alignment vertical="center"/>
      <protection locked="0"/>
    </xf>
    <xf numFmtId="0" fontId="5" fillId="0" borderId="0" xfId="0" applyFont="1" applyAlignment="1">
      <alignment vertical="center"/>
    </xf>
    <xf numFmtId="0" fontId="17" fillId="0" borderId="0" xfId="0" applyFont="1" applyAlignment="1" applyProtection="1">
      <alignment/>
      <protection/>
    </xf>
    <xf numFmtId="0" fontId="0" fillId="0" borderId="0" xfId="0" applyBorder="1" applyAlignment="1" applyProtection="1">
      <alignment/>
      <protection locked="0"/>
    </xf>
    <xf numFmtId="0" fontId="0" fillId="12" borderId="45" xfId="0" applyFont="1" applyFill="1" applyBorder="1" applyAlignment="1">
      <alignment horizontal="center" vertical="center"/>
    </xf>
    <xf numFmtId="49" fontId="0" fillId="12" borderId="45" xfId="0" applyNumberFormat="1" applyFont="1" applyFill="1" applyBorder="1" applyAlignment="1">
      <alignment horizontal="center" vertical="center"/>
    </xf>
    <xf numFmtId="4" fontId="0" fillId="12" borderId="45" xfId="0" applyNumberFormat="1" applyFont="1" applyFill="1" applyBorder="1" applyAlignment="1">
      <alignment vertical="center"/>
    </xf>
    <xf numFmtId="4" fontId="10" fillId="12" borderId="71" xfId="0" applyNumberFormat="1" applyFont="1" applyFill="1" applyBorder="1" applyAlignment="1">
      <alignment vertical="center"/>
    </xf>
    <xf numFmtId="49" fontId="0" fillId="9" borderId="16" xfId="0" applyNumberFormat="1" applyFill="1" applyBorder="1" applyAlignment="1">
      <alignment horizontal="right" vertical="center"/>
    </xf>
    <xf numFmtId="49" fontId="0" fillId="9" borderId="0" xfId="0" applyNumberFormat="1" applyFill="1" applyBorder="1" applyAlignment="1">
      <alignment horizontal="left" vertical="center" indent="1"/>
    </xf>
    <xf numFmtId="4" fontId="0" fillId="9" borderId="16" xfId="0" applyNumberFormat="1" applyFill="1" applyBorder="1" applyAlignment="1">
      <alignment vertical="center"/>
    </xf>
    <xf numFmtId="4" fontId="0" fillId="9" borderId="37" xfId="0" applyNumberFormat="1" applyFill="1" applyBorder="1" applyAlignment="1">
      <alignment vertical="center"/>
    </xf>
    <xf numFmtId="49" fontId="0" fillId="9" borderId="0" xfId="0" applyNumberFormat="1" applyFill="1" applyBorder="1" applyAlignment="1">
      <alignment horizontal="left" vertical="center" wrapText="1" indent="1"/>
    </xf>
    <xf numFmtId="4" fontId="0" fillId="9" borderId="16" xfId="0" applyNumberFormat="1" applyFill="1" applyBorder="1" applyAlignment="1">
      <alignment horizontal="right" vertical="center"/>
    </xf>
    <xf numFmtId="4" fontId="0" fillId="9" borderId="0" xfId="0" applyNumberFormat="1" applyFont="1" applyFill="1" applyBorder="1" applyAlignment="1">
      <alignment vertical="center"/>
    </xf>
    <xf numFmtId="4" fontId="0" fillId="9" borderId="37" xfId="0" applyNumberFormat="1" applyFont="1" applyFill="1" applyBorder="1" applyAlignment="1">
      <alignment vertical="center"/>
    </xf>
    <xf numFmtId="0" fontId="26" fillId="0" borderId="0" xfId="0" applyFont="1" applyAlignment="1">
      <alignment vertical="center"/>
    </xf>
    <xf numFmtId="4" fontId="0" fillId="0" borderId="69" xfId="0" applyNumberFormat="1" applyFill="1" applyBorder="1" applyAlignment="1">
      <alignment vertical="center"/>
    </xf>
    <xf numFmtId="0" fontId="1" fillId="0" borderId="62" xfId="0" applyFont="1" applyBorder="1" applyAlignment="1">
      <alignment horizontal="center" vertical="center"/>
    </xf>
    <xf numFmtId="49" fontId="0" fillId="0" borderId="63" xfId="0" applyNumberFormat="1" applyBorder="1" applyAlignment="1">
      <alignment horizontal="left" vertical="center" wrapText="1" indent="1"/>
    </xf>
    <xf numFmtId="4" fontId="0" fillId="0" borderId="63" xfId="0" applyNumberFormat="1" applyBorder="1" applyAlignment="1">
      <alignment vertical="center"/>
    </xf>
    <xf numFmtId="4" fontId="0" fillId="0" borderId="63" xfId="0" applyNumberFormat="1" applyFill="1" applyBorder="1" applyAlignment="1">
      <alignment vertical="center"/>
    </xf>
    <xf numFmtId="4" fontId="0" fillId="0" borderId="64" xfId="0" applyNumberFormat="1" applyBorder="1" applyAlignment="1">
      <alignment vertical="center"/>
    </xf>
    <xf numFmtId="0" fontId="1" fillId="0" borderId="54" xfId="0" applyFont="1" applyFill="1" applyBorder="1" applyAlignment="1">
      <alignment vertical="center"/>
    </xf>
    <xf numFmtId="0" fontId="1" fillId="0" borderId="32" xfId="0" applyFont="1" applyFill="1" applyBorder="1" applyAlignment="1">
      <alignment horizontal="center" vertical="center"/>
    </xf>
    <xf numFmtId="49" fontId="0" fillId="0" borderId="63" xfId="0" applyNumberFormat="1" applyBorder="1" applyAlignment="1">
      <alignment horizontal="right" vertical="center"/>
    </xf>
    <xf numFmtId="0" fontId="1" fillId="0" borderId="22" xfId="0" applyFont="1" applyFill="1" applyBorder="1" applyAlignment="1">
      <alignment horizontal="center" vertical="center"/>
    </xf>
    <xf numFmtId="0" fontId="37" fillId="9" borderId="50" xfId="0" applyFont="1" applyFill="1" applyBorder="1" applyAlignment="1">
      <alignment vertical="center"/>
    </xf>
    <xf numFmtId="0" fontId="37" fillId="9" borderId="44" xfId="0" applyFont="1" applyFill="1" applyBorder="1" applyAlignment="1">
      <alignment vertical="center"/>
    </xf>
    <xf numFmtId="4" fontId="37" fillId="9" borderId="44" xfId="49" applyNumberFormat="1" applyFont="1" applyFill="1" applyBorder="1" applyAlignment="1">
      <alignment vertical="center"/>
    </xf>
    <xf numFmtId="0" fontId="10" fillId="9" borderId="0" xfId="0" applyFont="1" applyFill="1" applyAlignment="1">
      <alignment vertical="center"/>
    </xf>
    <xf numFmtId="4" fontId="10" fillId="9" borderId="0" xfId="0" applyNumberFormat="1" applyFont="1" applyFill="1" applyAlignment="1">
      <alignment vertical="center"/>
    </xf>
    <xf numFmtId="0" fontId="10" fillId="9" borderId="21" xfId="0" applyFont="1" applyFill="1" applyBorder="1" applyAlignment="1">
      <alignment vertical="center"/>
    </xf>
    <xf numFmtId="0" fontId="4" fillId="9" borderId="21" xfId="0" applyFont="1" applyFill="1" applyBorder="1" applyAlignment="1">
      <alignment horizontal="center" vertical="center" wrapText="1"/>
    </xf>
    <xf numFmtId="0" fontId="10" fillId="9" borderId="21" xfId="0" applyFont="1" applyFill="1" applyBorder="1" applyAlignment="1">
      <alignment horizontal="left" vertical="center" wrapText="1"/>
    </xf>
    <xf numFmtId="4" fontId="10" fillId="9" borderId="21" xfId="0" applyNumberFormat="1" applyFont="1" applyFill="1" applyBorder="1" applyAlignment="1">
      <alignment vertical="center"/>
    </xf>
    <xf numFmtId="0" fontId="1" fillId="0" borderId="80" xfId="0" applyFont="1" applyFill="1" applyBorder="1" applyAlignment="1">
      <alignment vertical="center"/>
    </xf>
    <xf numFmtId="4" fontId="0" fillId="0" borderId="81" xfId="0" applyNumberFormat="1" applyBorder="1" applyAlignment="1">
      <alignment vertical="center"/>
    </xf>
    <xf numFmtId="4" fontId="0" fillId="0" borderId="68" xfId="0" applyNumberFormat="1" applyBorder="1" applyAlignment="1">
      <alignment vertical="center"/>
    </xf>
    <xf numFmtId="0" fontId="4" fillId="0" borderId="36" xfId="0" applyFont="1" applyBorder="1" applyAlignment="1">
      <alignment vertical="top" wrapText="1"/>
    </xf>
    <xf numFmtId="49" fontId="10" fillId="0" borderId="69" xfId="0" applyNumberFormat="1" applyFont="1" applyBorder="1" applyAlignment="1">
      <alignment horizontal="right" vertical="center"/>
    </xf>
    <xf numFmtId="49" fontId="10" fillId="0" borderId="69" xfId="0" applyNumberFormat="1" applyFont="1" applyBorder="1" applyAlignment="1">
      <alignment horizontal="left" vertical="center" wrapText="1" indent="1"/>
    </xf>
    <xf numFmtId="49" fontId="10" fillId="0" borderId="63" xfId="0" applyNumberFormat="1" applyFont="1" applyBorder="1" applyAlignment="1">
      <alignment horizontal="right" vertical="center"/>
    </xf>
    <xf numFmtId="49" fontId="10" fillId="0" borderId="63" xfId="0" applyNumberFormat="1" applyFont="1" applyBorder="1" applyAlignment="1">
      <alignment horizontal="left" vertical="center" wrapText="1" indent="1"/>
    </xf>
    <xf numFmtId="0" fontId="5" fillId="0" borderId="54"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61" xfId="0" applyFont="1" applyFill="1" applyBorder="1" applyAlignment="1">
      <alignment horizontal="center" vertical="center"/>
    </xf>
    <xf numFmtId="4" fontId="1" fillId="0" borderId="37" xfId="0" applyNumberFormat="1" applyFont="1" applyBorder="1" applyAlignment="1">
      <alignment horizontal="right"/>
    </xf>
    <xf numFmtId="4" fontId="0" fillId="0" borderId="66" xfId="0" applyNumberFormat="1" applyBorder="1" applyAlignment="1">
      <alignment horizontal="right" vertical="center"/>
    </xf>
    <xf numFmtId="49" fontId="1" fillId="11" borderId="68" xfId="0" applyNumberFormat="1" applyFont="1" applyFill="1" applyBorder="1" applyAlignment="1">
      <alignment horizontal="center" vertical="center"/>
    </xf>
    <xf numFmtId="49" fontId="0" fillId="33" borderId="69" xfId="0" applyNumberFormat="1" applyFont="1" applyFill="1" applyBorder="1" applyAlignment="1">
      <alignment horizontal="right" vertical="center"/>
    </xf>
    <xf numFmtId="49" fontId="0" fillId="33" borderId="46" xfId="0" applyNumberFormat="1" applyFont="1" applyFill="1" applyBorder="1" applyAlignment="1">
      <alignment vertical="center"/>
    </xf>
    <xf numFmtId="4" fontId="0" fillId="33" borderId="69" xfId="0" applyNumberFormat="1" applyFont="1" applyFill="1" applyBorder="1" applyAlignment="1">
      <alignment horizontal="right" vertical="center"/>
    </xf>
    <xf numFmtId="4" fontId="0" fillId="33" borderId="70" xfId="0" applyNumberFormat="1" applyFont="1" applyFill="1" applyBorder="1" applyAlignment="1">
      <alignment horizontal="right" vertical="center"/>
    </xf>
    <xf numFmtId="0" fontId="1" fillId="0" borderId="32" xfId="0" applyFont="1" applyBorder="1" applyAlignment="1">
      <alignment horizontal="center" vertical="center"/>
    </xf>
    <xf numFmtId="49" fontId="0" fillId="0" borderId="63" xfId="0" applyNumberFormat="1" applyFont="1" applyBorder="1" applyAlignment="1">
      <alignment horizontal="right" vertical="center"/>
    </xf>
    <xf numFmtId="49" fontId="0" fillId="0" borderId="60" xfId="0" applyNumberFormat="1" applyBorder="1" applyAlignment="1">
      <alignment horizontal="left" vertical="center" wrapText="1" indent="1"/>
    </xf>
    <xf numFmtId="4" fontId="0" fillId="0" borderId="63" xfId="0" applyNumberFormat="1" applyBorder="1" applyAlignment="1">
      <alignment horizontal="right" vertical="center"/>
    </xf>
    <xf numFmtId="4" fontId="0" fillId="0" borderId="64" xfId="0" applyNumberFormat="1" applyFont="1" applyFill="1" applyBorder="1" applyAlignment="1">
      <alignment vertical="center"/>
    </xf>
    <xf numFmtId="0" fontId="1" fillId="0" borderId="60" xfId="0" applyFont="1" applyBorder="1" applyAlignment="1">
      <alignment horizontal="left" vertical="center" wrapText="1"/>
    </xf>
    <xf numFmtId="49" fontId="0" fillId="0" borderId="66" xfId="0" applyNumberFormat="1" applyFont="1" applyBorder="1" applyAlignment="1">
      <alignment horizontal="right" vertical="center"/>
    </xf>
    <xf numFmtId="0" fontId="1" fillId="36" borderId="32" xfId="0" applyFont="1" applyFill="1" applyBorder="1" applyAlignment="1">
      <alignment vertical="center"/>
    </xf>
    <xf numFmtId="49" fontId="1" fillId="36" borderId="63" xfId="0" applyNumberFormat="1" applyFont="1" applyFill="1" applyBorder="1" applyAlignment="1">
      <alignment horizontal="center" vertical="center"/>
    </xf>
    <xf numFmtId="49" fontId="0" fillId="0" borderId="81" xfId="0" applyNumberFormat="1" applyFont="1" applyBorder="1" applyAlignment="1">
      <alignment horizontal="right"/>
    </xf>
    <xf numFmtId="49" fontId="0" fillId="0" borderId="69" xfId="0" applyNumberFormat="1" applyFont="1" applyBorder="1" applyAlignment="1">
      <alignment horizontal="left" indent="1"/>
    </xf>
    <xf numFmtId="0" fontId="0" fillId="0" borderId="74" xfId="0" applyFont="1" applyBorder="1" applyAlignment="1">
      <alignment vertical="center"/>
    </xf>
    <xf numFmtId="49" fontId="0" fillId="0" borderId="49" xfId="0" applyNumberFormat="1" applyFont="1" applyBorder="1" applyAlignment="1">
      <alignment horizontal="right" vertical="center"/>
    </xf>
    <xf numFmtId="49" fontId="0" fillId="0" borderId="49" xfId="0" applyNumberFormat="1" applyBorder="1" applyAlignment="1">
      <alignment vertical="center" wrapText="1"/>
    </xf>
    <xf numFmtId="4" fontId="0" fillId="0" borderId="49" xfId="0" applyNumberFormat="1" applyBorder="1" applyAlignment="1">
      <alignment horizontal="right" vertical="center"/>
    </xf>
    <xf numFmtId="4" fontId="0" fillId="0" borderId="49" xfId="0" applyNumberFormat="1" applyFont="1" applyFill="1" applyBorder="1" applyAlignment="1">
      <alignment vertical="center"/>
    </xf>
    <xf numFmtId="4" fontId="0" fillId="0" borderId="75" xfId="0" applyNumberFormat="1" applyFont="1" applyFill="1" applyBorder="1" applyAlignment="1">
      <alignment vertical="center"/>
    </xf>
    <xf numFmtId="4" fontId="1" fillId="34" borderId="52" xfId="0" applyNumberFormat="1" applyFont="1" applyFill="1" applyBorder="1" applyAlignment="1">
      <alignment vertical="center"/>
    </xf>
    <xf numFmtId="49" fontId="0" fillId="33" borderId="81" xfId="0" applyNumberFormat="1" applyFont="1" applyFill="1" applyBorder="1" applyAlignment="1">
      <alignment horizontal="right" vertical="center"/>
    </xf>
    <xf numFmtId="49" fontId="0" fillId="33" borderId="69" xfId="0" applyNumberFormat="1" applyFont="1" applyFill="1" applyBorder="1" applyAlignment="1">
      <alignment vertical="center"/>
    </xf>
    <xf numFmtId="4" fontId="0" fillId="33" borderId="76" xfId="0" applyNumberFormat="1" applyFont="1" applyFill="1" applyBorder="1" applyAlignment="1">
      <alignment horizontal="right" vertical="center"/>
    </xf>
    <xf numFmtId="4" fontId="0" fillId="33" borderId="61" xfId="0" applyNumberFormat="1" applyFont="1" applyFill="1" applyBorder="1" applyAlignment="1">
      <alignment horizontal="right" vertical="center"/>
    </xf>
    <xf numFmtId="49" fontId="0" fillId="0" borderId="68" xfId="0" applyNumberFormat="1" applyFont="1" applyBorder="1" applyAlignment="1">
      <alignment horizontal="right" vertical="center"/>
    </xf>
    <xf numFmtId="49" fontId="0" fillId="0" borderId="63" xfId="0" applyNumberFormat="1" applyFont="1" applyBorder="1" applyAlignment="1">
      <alignment horizontal="left" vertical="center" wrapText="1" indent="1"/>
    </xf>
    <xf numFmtId="4" fontId="0" fillId="0" borderId="63" xfId="0" applyNumberFormat="1" applyFill="1" applyBorder="1" applyAlignment="1">
      <alignment horizontal="right" vertical="center"/>
    </xf>
    <xf numFmtId="4" fontId="0" fillId="0" borderId="33" xfId="0" applyNumberFormat="1" applyFont="1" applyFill="1" applyBorder="1" applyAlignment="1">
      <alignment vertical="center"/>
    </xf>
    <xf numFmtId="0" fontId="14" fillId="0" borderId="18" xfId="0" applyFont="1" applyFill="1" applyBorder="1" applyAlignment="1">
      <alignment vertical="center" wrapText="1"/>
    </xf>
    <xf numFmtId="0" fontId="11" fillId="0" borderId="60" xfId="0" applyFont="1" applyFill="1" applyBorder="1" applyAlignment="1">
      <alignment horizontal="center" vertical="center" wrapText="1"/>
    </xf>
    <xf numFmtId="0" fontId="0" fillId="0" borderId="66" xfId="0" applyFont="1" applyFill="1" applyBorder="1" applyAlignment="1">
      <alignment horizontal="center" vertical="center"/>
    </xf>
    <xf numFmtId="49" fontId="0" fillId="0" borderId="66" xfId="0" applyNumberFormat="1" applyFont="1" applyFill="1" applyBorder="1" applyAlignment="1">
      <alignment horizontal="center" vertical="center"/>
    </xf>
    <xf numFmtId="4" fontId="0" fillId="0" borderId="66" xfId="0" applyNumberFormat="1" applyFont="1" applyFill="1" applyBorder="1" applyAlignment="1">
      <alignment vertical="center" wrapText="1"/>
    </xf>
    <xf numFmtId="4" fontId="10" fillId="0" borderId="67" xfId="0" applyNumberFormat="1" applyFont="1" applyFill="1" applyBorder="1" applyAlignment="1">
      <alignment vertical="center"/>
    </xf>
    <xf numFmtId="0" fontId="0" fillId="0" borderId="46" xfId="0" applyFont="1" applyFill="1" applyBorder="1" applyAlignment="1">
      <alignment horizontal="center" vertical="center"/>
    </xf>
    <xf numFmtId="49" fontId="0" fillId="0" borderId="46" xfId="0" applyNumberFormat="1" applyFont="1" applyFill="1" applyBorder="1" applyAlignment="1">
      <alignment horizontal="center" vertical="center"/>
    </xf>
    <xf numFmtId="4" fontId="0" fillId="0" borderId="46" xfId="0" applyNumberFormat="1" applyFont="1" applyFill="1" applyBorder="1" applyAlignment="1">
      <alignment vertical="center" wrapText="1"/>
    </xf>
    <xf numFmtId="0" fontId="23" fillId="0" borderId="0" xfId="0" applyFont="1" applyAlignment="1">
      <alignment horizontal="center"/>
    </xf>
    <xf numFmtId="0" fontId="24" fillId="0" borderId="0" xfId="0" applyFont="1" applyAlignment="1">
      <alignment horizontal="center"/>
    </xf>
    <xf numFmtId="0" fontId="29" fillId="0" borderId="0" xfId="0" applyFont="1" applyAlignment="1">
      <alignment horizontal="center" wrapText="1"/>
    </xf>
    <xf numFmtId="0" fontId="24" fillId="0" borderId="0" xfId="0" applyFont="1" applyAlignment="1">
      <alignment horizontal="center" wrapText="1"/>
    </xf>
    <xf numFmtId="0" fontId="5" fillId="0" borderId="0" xfId="0" applyFont="1" applyFill="1" applyBorder="1" applyAlignment="1">
      <alignment horizontal="center"/>
    </xf>
    <xf numFmtId="0" fontId="18" fillId="0" borderId="0" xfId="0" applyFont="1" applyFill="1" applyAlignment="1">
      <alignment horizontal="center"/>
    </xf>
    <xf numFmtId="0" fontId="5" fillId="0" borderId="46" xfId="0" applyFont="1" applyFill="1" applyBorder="1" applyAlignment="1">
      <alignment horizontal="center"/>
    </xf>
    <xf numFmtId="0" fontId="18" fillId="0" borderId="0" xfId="0" applyFont="1" applyFill="1" applyAlignment="1">
      <alignment horizontal="center" vertical="center"/>
    </xf>
    <xf numFmtId="0" fontId="5" fillId="0" borderId="0" xfId="0" applyFont="1" applyFill="1" applyAlignment="1">
      <alignment horizontal="center" vertical="center"/>
    </xf>
    <xf numFmtId="0" fontId="9" fillId="0" borderId="0" xfId="0" applyFont="1" applyFill="1" applyAlignment="1">
      <alignment horizontal="center" vertical="center"/>
    </xf>
    <xf numFmtId="0" fontId="10" fillId="0" borderId="18" xfId="0" applyFont="1" applyFill="1" applyBorder="1" applyAlignment="1">
      <alignment horizontal="left" vertical="center" wrapText="1"/>
    </xf>
    <xf numFmtId="0" fontId="10" fillId="0" borderId="60" xfId="0" applyFont="1" applyFill="1" applyBorder="1" applyAlignment="1">
      <alignment horizontal="center" vertical="center"/>
    </xf>
    <xf numFmtId="0" fontId="10" fillId="0" borderId="21" xfId="0" applyFont="1" applyFill="1" applyBorder="1" applyAlignment="1">
      <alignment horizontal="center" vertical="center"/>
    </xf>
    <xf numFmtId="0" fontId="0" fillId="0" borderId="0" xfId="0" applyFont="1" applyFill="1" applyBorder="1" applyAlignment="1">
      <alignment/>
    </xf>
    <xf numFmtId="0" fontId="10" fillId="0" borderId="0" xfId="0" applyFont="1" applyFill="1" applyBorder="1" applyAlignment="1">
      <alignment horizontal="left" vertical="center" wrapText="1"/>
    </xf>
    <xf numFmtId="0" fontId="10" fillId="9" borderId="0" xfId="0" applyFont="1" applyFill="1" applyBorder="1" applyAlignment="1">
      <alignment horizontal="left" vertical="center" wrapText="1"/>
    </xf>
    <xf numFmtId="0" fontId="10" fillId="0" borderId="21" xfId="0" applyFont="1" applyFill="1" applyBorder="1" applyAlignment="1">
      <alignment horizontal="left" vertical="center"/>
    </xf>
    <xf numFmtId="0" fontId="10" fillId="0" borderId="21" xfId="0" applyFont="1" applyFill="1" applyBorder="1" applyAlignment="1">
      <alignment horizontal="left" vertical="center" wrapText="1"/>
    </xf>
    <xf numFmtId="0" fontId="1" fillId="0" borderId="0" xfId="0" applyFont="1" applyAlignment="1">
      <alignment horizontal="center"/>
    </xf>
    <xf numFmtId="0" fontId="17" fillId="0" borderId="0" xfId="0" applyFont="1" applyAlignment="1">
      <alignment horizontal="left" indent="8"/>
    </xf>
    <xf numFmtId="0" fontId="5" fillId="0" borderId="0" xfId="0" applyFont="1" applyAlignment="1">
      <alignment horizontal="center" wrapText="1"/>
    </xf>
    <xf numFmtId="4" fontId="0" fillId="0" borderId="0" xfId="0" applyNumberFormat="1" applyFont="1" applyBorder="1" applyAlignment="1">
      <alignment horizontal="right" vertical="top"/>
    </xf>
    <xf numFmtId="0" fontId="17" fillId="0" borderId="0" xfId="0" applyFont="1" applyAlignment="1">
      <alignment horizontal="center"/>
    </xf>
    <xf numFmtId="0" fontId="9" fillId="0" borderId="0" xfId="0" applyFont="1" applyAlignment="1">
      <alignment horizontal="center"/>
    </xf>
    <xf numFmtId="0" fontId="18" fillId="0" borderId="0" xfId="0" applyFont="1" applyAlignment="1">
      <alignment horizontal="center" vertical="center"/>
    </xf>
    <xf numFmtId="0" fontId="26" fillId="0" borderId="0" xfId="0" applyFont="1" applyAlignment="1">
      <alignment horizontal="center" vertical="center"/>
    </xf>
    <xf numFmtId="0" fontId="9" fillId="0" borderId="0" xfId="0" applyFont="1" applyAlignment="1">
      <alignment horizontal="center" vertical="center"/>
    </xf>
    <xf numFmtId="4" fontId="0" fillId="0" borderId="0" xfId="0" applyNumberFormat="1" applyBorder="1" applyAlignment="1">
      <alignment horizontal="center" textRotation="180"/>
    </xf>
    <xf numFmtId="4" fontId="0" fillId="0" borderId="21" xfId="0" applyNumberFormat="1" applyBorder="1" applyAlignment="1">
      <alignment horizontal="right" vertical="top"/>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5" fillId="10" borderId="26" xfId="0" applyFont="1" applyFill="1" applyBorder="1" applyAlignment="1">
      <alignment horizontal="center" vertical="center"/>
    </xf>
    <xf numFmtId="0" fontId="5" fillId="10" borderId="55" xfId="0" applyFont="1" applyFill="1" applyBorder="1" applyAlignment="1">
      <alignment horizontal="center" vertical="center"/>
    </xf>
    <xf numFmtId="0" fontId="5" fillId="11" borderId="26" xfId="0" applyFont="1" applyFill="1" applyBorder="1" applyAlignment="1">
      <alignment horizontal="center" vertical="center"/>
    </xf>
    <xf numFmtId="0" fontId="5" fillId="11" borderId="55" xfId="0" applyFont="1" applyFill="1" applyBorder="1" applyAlignment="1">
      <alignment horizontal="center" vertical="center"/>
    </xf>
    <xf numFmtId="0" fontId="2" fillId="0" borderId="26"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17" fillId="0" borderId="0" xfId="0" applyFont="1" applyAlignment="1">
      <alignment horizontal="center" vertical="center"/>
    </xf>
    <xf numFmtId="0" fontId="5" fillId="0" borderId="0" xfId="0" applyFont="1" applyAlignment="1">
      <alignment horizontal="center" vertical="center"/>
    </xf>
    <xf numFmtId="0" fontId="1" fillId="0" borderId="62" xfId="0" applyFont="1" applyBorder="1" applyAlignment="1">
      <alignment horizontal="center" vertical="top" wrapText="1"/>
    </xf>
    <xf numFmtId="0" fontId="1" fillId="0" borderId="36" xfId="0" applyFont="1" applyBorder="1" applyAlignment="1">
      <alignment horizontal="center" vertical="top" wrapText="1"/>
    </xf>
    <xf numFmtId="0" fontId="1" fillId="0" borderId="21" xfId="0" applyFont="1" applyBorder="1" applyAlignment="1">
      <alignment horizontal="left" vertical="center" wrapText="1"/>
    </xf>
    <xf numFmtId="49" fontId="10" fillId="0" borderId="73" xfId="0" applyNumberFormat="1" applyFont="1" applyBorder="1" applyAlignment="1">
      <alignment horizontal="center" vertical="center" wrapText="1"/>
    </xf>
    <xf numFmtId="49" fontId="10" fillId="0" borderId="44" xfId="0" applyNumberFormat="1" applyFont="1" applyBorder="1" applyAlignment="1">
      <alignment horizontal="center" vertical="center" wrapText="1"/>
    </xf>
    <xf numFmtId="0" fontId="10" fillId="0" borderId="44" xfId="0" applyFont="1" applyBorder="1" applyAlignment="1">
      <alignment horizontal="left" vertical="center" wrapText="1"/>
    </xf>
    <xf numFmtId="0" fontId="10" fillId="0" borderId="73" xfId="0" applyFont="1" applyBorder="1" applyAlignment="1">
      <alignment horizontal="left" vertical="center" wrapText="1"/>
    </xf>
    <xf numFmtId="49" fontId="10" fillId="0" borderId="17" xfId="0" applyNumberFormat="1" applyFont="1" applyBorder="1" applyAlignment="1">
      <alignment horizontal="center" vertical="center" wrapText="1"/>
    </xf>
    <xf numFmtId="49" fontId="10" fillId="0" borderId="18" xfId="0" applyNumberFormat="1" applyFont="1" applyBorder="1" applyAlignment="1">
      <alignment horizontal="center" vertical="center" wrapText="1"/>
    </xf>
    <xf numFmtId="49" fontId="10" fillId="0" borderId="23" xfId="0" applyNumberFormat="1" applyFont="1" applyBorder="1" applyAlignment="1">
      <alignment horizontal="center" vertical="center" wrapText="1"/>
    </xf>
    <xf numFmtId="49" fontId="10" fillId="0" borderId="53" xfId="0" applyNumberFormat="1" applyFont="1" applyBorder="1" applyAlignment="1">
      <alignment horizontal="center" vertical="center" wrapText="1"/>
    </xf>
    <xf numFmtId="49" fontId="10" fillId="0" borderId="21" xfId="0" applyNumberFormat="1" applyFont="1" applyBorder="1" applyAlignment="1">
      <alignment horizontal="center" vertical="center" wrapText="1"/>
    </xf>
    <xf numFmtId="49" fontId="10" fillId="0" borderId="31" xfId="0" applyNumberFormat="1" applyFont="1" applyBorder="1" applyAlignment="1">
      <alignment horizontal="center" vertical="center" wrapText="1"/>
    </xf>
    <xf numFmtId="49" fontId="10" fillId="0" borderId="19" xfId="0" applyNumberFormat="1" applyFont="1" applyBorder="1" applyAlignment="1">
      <alignment horizontal="center" vertical="center" wrapText="1"/>
    </xf>
    <xf numFmtId="49" fontId="10" fillId="0" borderId="0" xfId="0" applyNumberFormat="1" applyFont="1" applyBorder="1" applyAlignment="1">
      <alignment horizontal="center" vertical="center" wrapText="1"/>
    </xf>
    <xf numFmtId="49" fontId="10" fillId="0" borderId="20" xfId="0" applyNumberFormat="1" applyFont="1" applyBorder="1" applyAlignment="1">
      <alignment horizontal="center"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23" xfId="0" applyFont="1" applyBorder="1" applyAlignment="1">
      <alignment horizontal="left" vertical="center" wrapText="1"/>
    </xf>
    <xf numFmtId="0" fontId="9" fillId="0" borderId="0" xfId="0" applyFont="1" applyAlignment="1">
      <alignment horizontal="center" vertical="center" wrapText="1"/>
    </xf>
    <xf numFmtId="0" fontId="31" fillId="0" borderId="0" xfId="0" applyFont="1" applyAlignment="1">
      <alignment horizontal="center" vertical="center"/>
    </xf>
    <xf numFmtId="0" fontId="2" fillId="0" borderId="26" xfId="0" applyFont="1" applyBorder="1" applyAlignment="1">
      <alignment horizontal="left" vertical="center" wrapText="1"/>
    </xf>
    <xf numFmtId="0" fontId="2" fillId="0" borderId="55" xfId="0" applyFont="1" applyBorder="1" applyAlignment="1">
      <alignment horizontal="left" vertical="center" wrapText="1"/>
    </xf>
    <xf numFmtId="0" fontId="2" fillId="0" borderId="56" xfId="0" applyFont="1" applyBorder="1" applyAlignment="1">
      <alignment horizontal="left" vertical="center" wrapText="1"/>
    </xf>
    <xf numFmtId="0" fontId="8" fillId="0" borderId="53" xfId="0" applyFont="1" applyBorder="1" applyAlignment="1">
      <alignment horizontal="left" wrapText="1" indent="1"/>
    </xf>
    <xf numFmtId="0" fontId="8" fillId="0" borderId="21" xfId="0" applyFont="1" applyBorder="1" applyAlignment="1">
      <alignment horizontal="left" wrapText="1" indent="1"/>
    </xf>
    <xf numFmtId="0" fontId="8" fillId="0" borderId="31" xfId="0" applyFont="1" applyBorder="1" applyAlignment="1">
      <alignment horizontal="left" wrapText="1" indent="1"/>
    </xf>
    <xf numFmtId="0" fontId="8" fillId="0" borderId="53" xfId="0" applyFont="1" applyBorder="1" applyAlignment="1">
      <alignment horizontal="left" vertical="center" wrapText="1" indent="1"/>
    </xf>
    <xf numFmtId="0" fontId="8" fillId="0" borderId="21" xfId="0" applyFont="1" applyBorder="1" applyAlignment="1">
      <alignment horizontal="left" vertical="center" wrapText="1" indent="1"/>
    </xf>
    <xf numFmtId="0" fontId="8" fillId="0" borderId="31" xfId="0" applyFont="1" applyBorder="1" applyAlignment="1">
      <alignment horizontal="left" vertical="center" wrapText="1" indent="1"/>
    </xf>
    <xf numFmtId="0" fontId="8" fillId="0" borderId="53" xfId="0" applyFont="1" applyBorder="1" applyAlignment="1">
      <alignment horizontal="left" vertical="center" wrapText="1"/>
    </xf>
    <xf numFmtId="0" fontId="8" fillId="0" borderId="21" xfId="0" applyFont="1" applyBorder="1" applyAlignment="1">
      <alignment horizontal="left" vertical="center" wrapText="1"/>
    </xf>
    <xf numFmtId="0" fontId="8" fillId="0" borderId="31" xfId="0" applyFont="1" applyBorder="1" applyAlignment="1">
      <alignment horizontal="left" vertical="center" wrapText="1"/>
    </xf>
    <xf numFmtId="0" fontId="8" fillId="0" borderId="19" xfId="0" applyFont="1" applyBorder="1" applyAlignment="1">
      <alignment horizontal="left" vertical="center" wrapText="1" indent="1"/>
    </xf>
    <xf numFmtId="0" fontId="8" fillId="0" borderId="0" xfId="0" applyFont="1" applyBorder="1" applyAlignment="1">
      <alignment horizontal="left" vertical="center" wrapText="1" indent="1"/>
    </xf>
    <xf numFmtId="0" fontId="8" fillId="0" borderId="20" xfId="0" applyFont="1" applyBorder="1" applyAlignment="1">
      <alignment horizontal="left" vertical="center" wrapText="1" indent="1"/>
    </xf>
    <xf numFmtId="0" fontId="8" fillId="0" borderId="19" xfId="0" applyFont="1" applyBorder="1" applyAlignment="1">
      <alignment horizontal="left" wrapText="1" indent="1"/>
    </xf>
    <xf numFmtId="0" fontId="0" fillId="0" borderId="0" xfId="0" applyBorder="1" applyAlignment="1">
      <alignment horizontal="left" indent="1"/>
    </xf>
    <xf numFmtId="0" fontId="0" fillId="0" borderId="20" xfId="0" applyBorder="1" applyAlignment="1">
      <alignment horizontal="left" indent="1"/>
    </xf>
    <xf numFmtId="0" fontId="0" fillId="0" borderId="21" xfId="0" applyBorder="1" applyAlignment="1">
      <alignment horizontal="left" indent="1"/>
    </xf>
    <xf numFmtId="0" fontId="0" fillId="0" borderId="31" xfId="0" applyBorder="1" applyAlignment="1">
      <alignment horizontal="left" indent="1"/>
    </xf>
    <xf numFmtId="0" fontId="19" fillId="0" borderId="17" xfId="0" applyFont="1" applyBorder="1" applyAlignment="1">
      <alignment horizontal="left" vertical="center"/>
    </xf>
    <xf numFmtId="0" fontId="19" fillId="0" borderId="18" xfId="0" applyFont="1" applyBorder="1" applyAlignment="1">
      <alignment horizontal="left" vertical="center"/>
    </xf>
    <xf numFmtId="0" fontId="19" fillId="0" borderId="23" xfId="0" applyFont="1" applyBorder="1" applyAlignment="1">
      <alignment horizontal="left" vertical="center"/>
    </xf>
    <xf numFmtId="0" fontId="2" fillId="0" borderId="17" xfId="0" applyFont="1" applyBorder="1" applyAlignment="1">
      <alignment horizontal="left" wrapText="1"/>
    </xf>
    <xf numFmtId="0" fontId="2" fillId="0" borderId="18" xfId="0" applyFont="1" applyBorder="1" applyAlignment="1">
      <alignment horizontal="left" wrapText="1"/>
    </xf>
    <xf numFmtId="0" fontId="2" fillId="0" borderId="23" xfId="0" applyFont="1" applyBorder="1" applyAlignment="1">
      <alignment horizontal="left" wrapText="1"/>
    </xf>
    <xf numFmtId="0" fontId="5" fillId="0" borderId="32"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28" xfId="0" applyFont="1" applyFill="1" applyBorder="1" applyAlignment="1">
      <alignment horizontal="center" vertical="center"/>
    </xf>
    <xf numFmtId="49" fontId="5" fillId="0" borderId="22"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2" xfId="0" applyFont="1" applyFill="1" applyBorder="1" applyAlignment="1">
      <alignment horizontal="center" vertical="center"/>
    </xf>
    <xf numFmtId="2" fontId="5" fillId="0" borderId="54" xfId="0" applyNumberFormat="1" applyFont="1" applyFill="1" applyBorder="1" applyAlignment="1">
      <alignment horizontal="center" vertical="center"/>
    </xf>
    <xf numFmtId="2" fontId="5" fillId="0" borderId="46" xfId="0" applyNumberFormat="1" applyFont="1" applyFill="1" applyBorder="1" applyAlignment="1">
      <alignment horizontal="center" vertical="center"/>
    </xf>
    <xf numFmtId="2" fontId="5" fillId="0" borderId="61" xfId="0" applyNumberFormat="1" applyFont="1" applyFill="1" applyBorder="1" applyAlignment="1">
      <alignment horizontal="center" vertical="center"/>
    </xf>
    <xf numFmtId="2" fontId="5" fillId="0" borderId="32" xfId="0" applyNumberFormat="1" applyFont="1" applyFill="1" applyBorder="1" applyAlignment="1">
      <alignment horizontal="center" vertical="center"/>
    </xf>
    <xf numFmtId="2" fontId="5" fillId="0" borderId="60" xfId="0" applyNumberFormat="1" applyFont="1" applyFill="1" applyBorder="1" applyAlignment="1">
      <alignment horizontal="center" vertical="center"/>
    </xf>
    <xf numFmtId="2" fontId="5" fillId="0" borderId="28" xfId="0" applyNumberFormat="1" applyFont="1" applyFill="1" applyBorder="1" applyAlignment="1">
      <alignment horizontal="center" vertical="center"/>
    </xf>
    <xf numFmtId="0" fontId="4" fillId="0" borderId="62"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63" xfId="0" applyFont="1" applyFill="1" applyBorder="1" applyAlignment="1">
      <alignment horizontal="center" vertical="center"/>
    </xf>
    <xf numFmtId="0" fontId="4" fillId="0" borderId="16" xfId="0" applyFont="1" applyFill="1" applyBorder="1" applyAlignment="1">
      <alignment horizontal="center" vertical="center"/>
    </xf>
    <xf numFmtId="0" fontId="0" fillId="0" borderId="26"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6" xfId="0" applyFont="1" applyFill="1" applyBorder="1" applyAlignment="1">
      <alignment horizontal="left" vertical="center" wrapText="1"/>
    </xf>
    <xf numFmtId="4" fontId="4" fillId="0" borderId="64" xfId="0" applyNumberFormat="1" applyFont="1" applyFill="1" applyBorder="1" applyAlignment="1">
      <alignment horizontal="center" vertical="center"/>
    </xf>
    <xf numFmtId="4" fontId="4" fillId="0" borderId="37"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18" xfId="0" applyFont="1" applyFill="1" applyBorder="1" applyAlignment="1">
      <alignment horizontal="center" vertical="top" wrapText="1"/>
    </xf>
    <xf numFmtId="0" fontId="10" fillId="0" borderId="0" xfId="0" applyFont="1" applyFill="1" applyBorder="1" applyAlignment="1">
      <alignment horizontal="center" vertical="top" wrapText="1"/>
    </xf>
    <xf numFmtId="0" fontId="10" fillId="0" borderId="60" xfId="0" applyFont="1" applyFill="1" applyBorder="1" applyAlignment="1">
      <alignment horizontal="left" vertical="center" wrapText="1"/>
    </xf>
    <xf numFmtId="0" fontId="1" fillId="0" borderId="0" xfId="0" applyFont="1" applyAlignment="1" applyProtection="1">
      <alignment horizontal="right"/>
      <protection/>
    </xf>
    <xf numFmtId="14" fontId="1" fillId="0" borderId="0" xfId="0" applyNumberFormat="1" applyFont="1" applyBorder="1" applyAlignment="1" applyProtection="1">
      <alignment horizontal="left"/>
      <protection locked="0"/>
    </xf>
    <xf numFmtId="0" fontId="1" fillId="0" borderId="0" xfId="0" applyFont="1" applyAlignment="1" applyProtection="1">
      <alignment horizontal="right" vertical="center"/>
      <protection locked="0"/>
    </xf>
    <xf numFmtId="0" fontId="1" fillId="0" borderId="0" xfId="0" applyFont="1" applyBorder="1" applyAlignment="1" applyProtection="1">
      <alignment horizontal="right" vertical="center"/>
      <protection locked="0"/>
    </xf>
    <xf numFmtId="49" fontId="0" fillId="0" borderId="0" xfId="0" applyNumberFormat="1" applyAlignment="1" applyProtection="1">
      <alignment horizontal="center"/>
      <protection/>
    </xf>
    <xf numFmtId="0" fontId="0" fillId="0" borderId="0" xfId="0" applyAlignment="1" applyProtection="1">
      <alignment horizontal="center"/>
      <protection/>
    </xf>
    <xf numFmtId="0" fontId="17" fillId="0" borderId="0" xfId="0" applyFont="1" applyAlignment="1" applyProtection="1">
      <alignment horizontal="center"/>
      <protection/>
    </xf>
    <xf numFmtId="0" fontId="1" fillId="33" borderId="55" xfId="0" applyFont="1" applyFill="1" applyBorder="1" applyAlignment="1" applyProtection="1">
      <alignment horizontal="center" vertical="center" wrapText="1"/>
      <protection/>
    </xf>
    <xf numFmtId="0" fontId="1" fillId="33" borderId="12" xfId="0" applyFont="1" applyFill="1" applyBorder="1" applyAlignment="1" applyProtection="1">
      <alignment horizontal="center" vertical="center" wrapText="1"/>
      <protection/>
    </xf>
    <xf numFmtId="0" fontId="1" fillId="33" borderId="13" xfId="0" applyFont="1" applyFill="1" applyBorder="1" applyAlignment="1" applyProtection="1">
      <alignment horizontal="center" vertical="center" wrapText="1"/>
      <protection/>
    </xf>
    <xf numFmtId="0" fontId="90" fillId="39" borderId="26" xfId="0" applyFont="1" applyFill="1" applyBorder="1" applyAlignment="1" applyProtection="1">
      <alignment horizontal="center" wrapText="1"/>
      <protection/>
    </xf>
    <xf numFmtId="0" fontId="90" fillId="39" borderId="55" xfId="0" applyFont="1" applyFill="1" applyBorder="1" applyAlignment="1" applyProtection="1">
      <alignment horizontal="center"/>
      <protection/>
    </xf>
    <xf numFmtId="0" fontId="90" fillId="39" borderId="56" xfId="0" applyFont="1" applyFill="1" applyBorder="1" applyAlignment="1" applyProtection="1">
      <alignment horizontal="center"/>
      <protection/>
    </xf>
    <xf numFmtId="0" fontId="1" fillId="40" borderId="82" xfId="0" applyFont="1" applyFill="1" applyBorder="1" applyAlignment="1" applyProtection="1">
      <alignment horizontal="center"/>
      <protection/>
    </xf>
    <xf numFmtId="0" fontId="1" fillId="40" borderId="83" xfId="0" applyFont="1" applyFill="1" applyBorder="1" applyAlignment="1" applyProtection="1">
      <alignment horizontal="center"/>
      <protection/>
    </xf>
    <xf numFmtId="0" fontId="1" fillId="40" borderId="81" xfId="0" applyFont="1" applyFill="1" applyBorder="1" applyAlignment="1" applyProtection="1">
      <alignment horizontal="center"/>
      <protection/>
    </xf>
    <xf numFmtId="0" fontId="1" fillId="40" borderId="46" xfId="0" applyFont="1" applyFill="1" applyBorder="1" applyAlignment="1" applyProtection="1">
      <alignment horizontal="center"/>
      <protection/>
    </xf>
    <xf numFmtId="0" fontId="1" fillId="40" borderId="76" xfId="0" applyFont="1" applyFill="1" applyBorder="1" applyAlignment="1" applyProtection="1">
      <alignment horizontal="center"/>
      <protection/>
    </xf>
    <xf numFmtId="0" fontId="1" fillId="40" borderId="55" xfId="0" applyFont="1" applyFill="1" applyBorder="1" applyAlignment="1" applyProtection="1">
      <alignment horizontal="center"/>
      <protection/>
    </xf>
    <xf numFmtId="0" fontId="0" fillId="0" borderId="73" xfId="0" applyBorder="1" applyAlignment="1" applyProtection="1">
      <alignment horizontal="left" vertical="center" wrapText="1"/>
      <protection/>
    </xf>
    <xf numFmtId="0" fontId="0" fillId="0" borderId="79" xfId="0" applyBorder="1" applyAlignment="1" applyProtection="1">
      <alignment horizontal="left" vertical="center" wrapText="1"/>
      <protection/>
    </xf>
    <xf numFmtId="0" fontId="91" fillId="39" borderId="17" xfId="0" applyFont="1" applyFill="1" applyBorder="1" applyAlignment="1" applyProtection="1">
      <alignment horizontal="left"/>
      <protection/>
    </xf>
    <xf numFmtId="0" fontId="91" fillId="39" borderId="18" xfId="0" applyFont="1" applyFill="1" applyBorder="1" applyAlignment="1" applyProtection="1">
      <alignment horizontal="left"/>
      <protection/>
    </xf>
    <xf numFmtId="0" fontId="91" fillId="39" borderId="23" xfId="0" applyFont="1" applyFill="1" applyBorder="1" applyAlignment="1" applyProtection="1">
      <alignment horizontal="left"/>
      <protection/>
    </xf>
    <xf numFmtId="0" fontId="0" fillId="0" borderId="19"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20" xfId="0" applyFont="1" applyFill="1" applyBorder="1" applyAlignment="1" applyProtection="1">
      <alignment horizontal="center"/>
      <protection/>
    </xf>
    <xf numFmtId="0" fontId="1" fillId="33" borderId="45"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xf numFmtId="0" fontId="1" fillId="33" borderId="13" xfId="0" applyFont="1" applyFill="1" applyBorder="1" applyAlignment="1" applyProtection="1">
      <alignment horizontal="center" vertical="center"/>
      <protection/>
    </xf>
    <xf numFmtId="0" fontId="89" fillId="39" borderId="22" xfId="0" applyFont="1" applyFill="1" applyBorder="1" applyAlignment="1" applyProtection="1">
      <alignment horizontal="center"/>
      <protection/>
    </xf>
    <xf numFmtId="0" fontId="89" fillId="39" borderId="0" xfId="0" applyFont="1" applyFill="1" applyBorder="1" applyAlignment="1" applyProtection="1">
      <alignment horizontal="center"/>
      <protection/>
    </xf>
    <xf numFmtId="49" fontId="0" fillId="0" borderId="0" xfId="0" applyNumberFormat="1" applyBorder="1" applyAlignment="1" applyProtection="1">
      <alignment horizontal="left" indent="1"/>
      <protection locked="0"/>
    </xf>
    <xf numFmtId="0" fontId="0" fillId="0" borderId="0" xfId="0" applyBorder="1" applyAlignment="1" applyProtection="1">
      <alignment horizontal="left" indent="1"/>
      <protection locked="0"/>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3" xfId="51"/>
    <cellStyle name="Currency" xfId="52"/>
    <cellStyle name="Currency [0]" xfId="53"/>
    <cellStyle name="Neutral"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Plazas fijas y especiales</a:t>
            </a:r>
          </a:p>
        </c:rich>
      </c:tx>
      <c:layout>
        <c:manualLayout>
          <c:xMode val="factor"/>
          <c:yMode val="factor"/>
          <c:x val="-0.04475"/>
          <c:y val="-0.01575"/>
        </c:manualLayout>
      </c:layout>
      <c:spPr>
        <a:noFill/>
        <a:ln w="3175">
          <a:noFill/>
        </a:ln>
      </c:spPr>
    </c:title>
    <c:plotArea>
      <c:layout>
        <c:manualLayout>
          <c:xMode val="edge"/>
          <c:yMode val="edge"/>
          <c:x val="0.05525"/>
          <c:y val="0.1615"/>
          <c:w val="0.91075"/>
          <c:h val="0.722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'[2]Cuadro 2 RH'!$A$26:$A$27</c:f>
              <c:strCache>
                <c:ptCount val="2"/>
                <c:pt idx="0">
                  <c:v>Plazas en sueldos para cargos fijos</c:v>
                </c:pt>
                <c:pt idx="1">
                  <c:v>Plazas en servicios especiales</c:v>
                </c:pt>
              </c:strCache>
            </c:strRef>
          </c:cat>
          <c:val>
            <c:numRef>
              <c:f>'[2]Cuadro 2 RH'!$C$26:$C$27</c:f>
              <c:numCache>
                <c:ptCount val="2"/>
                <c:pt idx="0">
                  <c:v>0</c:v>
                </c:pt>
                <c:pt idx="1">
                  <c:v>0</c:v>
                </c:pt>
              </c:numCache>
            </c:numRef>
          </c:val>
        </c:ser>
        <c:axId val="30567792"/>
        <c:axId val="6674673"/>
      </c:barChart>
      <c:catAx>
        <c:axId val="30567792"/>
        <c:scaling>
          <c:orientation val="minMax"/>
        </c:scaling>
        <c:axPos val="b"/>
        <c:delete val="0"/>
        <c:numFmt formatCode="General" sourceLinked="1"/>
        <c:majorTickMark val="out"/>
        <c:minorTickMark val="none"/>
        <c:tickLblPos val="nextTo"/>
        <c:spPr>
          <a:ln w="3175">
            <a:solidFill>
              <a:srgbClr val="808080"/>
            </a:solidFill>
          </a:ln>
        </c:spPr>
        <c:crossAx val="6674673"/>
        <c:crosses val="autoZero"/>
        <c:auto val="1"/>
        <c:lblOffset val="100"/>
        <c:tickLblSkip val="1"/>
        <c:noMultiLvlLbl val="0"/>
      </c:catAx>
      <c:valAx>
        <c:axId val="667467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56779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Plazas en procesos sustantivos y de apoyo</a:t>
            </a:r>
          </a:p>
        </c:rich>
      </c:tx>
      <c:layout>
        <c:manualLayout>
          <c:xMode val="factor"/>
          <c:yMode val="factor"/>
          <c:x val="-0.05625"/>
          <c:y val="0.00475"/>
        </c:manualLayout>
      </c:layout>
      <c:spPr>
        <a:noFill/>
        <a:ln w="3175">
          <a:noFill/>
        </a:ln>
      </c:spPr>
    </c:title>
    <c:plotArea>
      <c:layout>
        <c:manualLayout>
          <c:xMode val="edge"/>
          <c:yMode val="edge"/>
          <c:x val="0.03475"/>
          <c:y val="0.21375"/>
          <c:w val="0.938"/>
          <c:h val="0.657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'[2]Cuadro 2 RH'!$A$35:$A$36</c:f>
              <c:strCache>
                <c:ptCount val="2"/>
                <c:pt idx="0">
                  <c:v>Plazas en procesos sustantivos</c:v>
                </c:pt>
                <c:pt idx="1">
                  <c:v>Plazas en procesos de apoyo</c:v>
                </c:pt>
              </c:strCache>
            </c:strRef>
          </c:cat>
          <c:val>
            <c:numRef>
              <c:f>'[2]Cuadro 2 RH'!$B$35:$B$36</c:f>
              <c:numCache>
                <c:ptCount val="2"/>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'[2]Cuadro 2 RH'!$A$35:$A$36</c:f>
              <c:strCache>
                <c:ptCount val="2"/>
                <c:pt idx="0">
                  <c:v>Plazas en procesos sustantivos</c:v>
                </c:pt>
                <c:pt idx="1">
                  <c:v>Plazas en procesos de apoyo</c:v>
                </c:pt>
              </c:strCache>
            </c:strRef>
          </c:cat>
          <c:val>
            <c:numRef>
              <c:f>'[2]Cuadro 2 RH'!$C$35:$C$36</c:f>
              <c:numCache>
                <c:ptCount val="2"/>
                <c:pt idx="0">
                  <c:v>0</c:v>
                </c:pt>
                <c:pt idx="1">
                  <c:v>0</c:v>
                </c:pt>
              </c:numCache>
            </c:numRef>
          </c:val>
        </c:ser>
        <c:axId val="60072058"/>
        <c:axId val="3777611"/>
      </c:barChart>
      <c:catAx>
        <c:axId val="60072058"/>
        <c:scaling>
          <c:orientation val="minMax"/>
        </c:scaling>
        <c:axPos val="b"/>
        <c:delete val="0"/>
        <c:numFmt formatCode="General" sourceLinked="1"/>
        <c:majorTickMark val="out"/>
        <c:minorTickMark val="none"/>
        <c:tickLblPos val="nextTo"/>
        <c:spPr>
          <a:ln w="3175">
            <a:solidFill>
              <a:srgbClr val="808080"/>
            </a:solidFill>
          </a:ln>
        </c:spPr>
        <c:crossAx val="3777611"/>
        <c:crosses val="autoZero"/>
        <c:auto val="1"/>
        <c:lblOffset val="100"/>
        <c:tickLblSkip val="1"/>
        <c:noMultiLvlLbl val="0"/>
      </c:catAx>
      <c:valAx>
        <c:axId val="377761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07205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Plazas según estructura programática</a:t>
            </a:r>
          </a:p>
        </c:rich>
      </c:tx>
      <c:layout>
        <c:manualLayout>
          <c:xMode val="factor"/>
          <c:yMode val="factor"/>
          <c:x val="-0.04775"/>
          <c:y val="-0.0045"/>
        </c:manualLayout>
      </c:layout>
      <c:spPr>
        <a:noFill/>
        <a:ln w="3175">
          <a:noFill/>
        </a:ln>
      </c:spPr>
    </c:title>
    <c:plotArea>
      <c:layout>
        <c:manualLayout>
          <c:xMode val="edge"/>
          <c:yMode val="edge"/>
          <c:x val="0.02725"/>
          <c:y val="0.204"/>
          <c:w val="0.9475"/>
          <c:h val="0.6835"/>
        </c:manualLayout>
      </c:layout>
      <c:barChart>
        <c:barDir val="col"/>
        <c:grouping val="clustered"/>
        <c:varyColors val="0"/>
        <c:ser>
          <c:idx val="0"/>
          <c:order val="0"/>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'[2]Cuadro 2 RH'!$A$45:$A$48</c:f>
              <c:strCache>
                <c:ptCount val="4"/>
                <c:pt idx="0">
                  <c:v>Programa I: Dirección y Administración General</c:v>
                </c:pt>
                <c:pt idx="1">
                  <c:v>Programa II: Servicios Comunitarios</c:v>
                </c:pt>
                <c:pt idx="2">
                  <c:v>Programa III: Inversiones</c:v>
                </c:pt>
                <c:pt idx="3">
                  <c:v>Programa IV: Partidas específicas</c:v>
                </c:pt>
              </c:strCache>
            </c:strRef>
          </c:cat>
          <c:val>
            <c:numRef>
              <c:f>'[2]Cuadro 2 RH'!$C$45:$C$48</c:f>
              <c:numCache>
                <c:ptCount val="4"/>
                <c:pt idx="0">
                  <c:v>0</c:v>
                </c:pt>
                <c:pt idx="1">
                  <c:v>0</c:v>
                </c:pt>
                <c:pt idx="2">
                  <c:v>0</c:v>
                </c:pt>
                <c:pt idx="3">
                  <c:v>0</c:v>
                </c:pt>
              </c:numCache>
            </c:numRef>
          </c:val>
        </c:ser>
        <c:axId val="33998500"/>
        <c:axId val="37551045"/>
      </c:barChart>
      <c:catAx>
        <c:axId val="33998500"/>
        <c:scaling>
          <c:orientation val="minMax"/>
        </c:scaling>
        <c:axPos val="b"/>
        <c:delete val="0"/>
        <c:numFmt formatCode="General" sourceLinked="1"/>
        <c:majorTickMark val="out"/>
        <c:minorTickMark val="none"/>
        <c:tickLblPos val="nextTo"/>
        <c:spPr>
          <a:ln w="3175">
            <a:solidFill>
              <a:srgbClr val="808080"/>
            </a:solidFill>
          </a:ln>
        </c:spPr>
        <c:crossAx val="37551045"/>
        <c:crosses val="autoZero"/>
        <c:auto val="1"/>
        <c:lblOffset val="100"/>
        <c:tickLblSkip val="1"/>
        <c:noMultiLvlLbl val="0"/>
      </c:catAx>
      <c:valAx>
        <c:axId val="37551045"/>
        <c:scaling>
          <c:orientation val="minMax"/>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99850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857250</xdr:colOff>
      <xdr:row>1</xdr:row>
      <xdr:rowOff>0</xdr:rowOff>
    </xdr:from>
    <xdr:to>
      <xdr:col>3</xdr:col>
      <xdr:colOff>2362200</xdr:colOff>
      <xdr:row>1</xdr:row>
      <xdr:rowOff>1285875</xdr:rowOff>
    </xdr:to>
    <xdr:pic>
      <xdr:nvPicPr>
        <xdr:cNvPr id="1" name="Picture 2" descr="Explorar0001"/>
        <xdr:cNvPicPr preferRelativeResize="1">
          <a:picLocks noChangeAspect="1"/>
        </xdr:cNvPicPr>
      </xdr:nvPicPr>
      <xdr:blipFill>
        <a:blip r:embed="rId1"/>
        <a:stretch>
          <a:fillRect/>
        </a:stretch>
      </xdr:blipFill>
      <xdr:spPr>
        <a:xfrm>
          <a:off x="2686050" y="161925"/>
          <a:ext cx="150495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23</xdr:row>
      <xdr:rowOff>114300</xdr:rowOff>
    </xdr:from>
    <xdr:to>
      <xdr:col>14</xdr:col>
      <xdr:colOff>47625</xdr:colOff>
      <xdr:row>31</xdr:row>
      <xdr:rowOff>114300</xdr:rowOff>
    </xdr:to>
    <xdr:graphicFrame>
      <xdr:nvGraphicFramePr>
        <xdr:cNvPr id="1" name="Gráfico 17"/>
        <xdr:cNvGraphicFramePr/>
      </xdr:nvGraphicFramePr>
      <xdr:xfrm>
        <a:off x="3829050" y="4419600"/>
        <a:ext cx="5838825" cy="1304925"/>
      </xdr:xfrm>
      <a:graphic>
        <a:graphicData uri="http://schemas.openxmlformats.org/drawingml/2006/chart">
          <c:chart xmlns:c="http://schemas.openxmlformats.org/drawingml/2006/chart" r:id="rId1"/>
        </a:graphicData>
      </a:graphic>
    </xdr:graphicFrame>
    <xdr:clientData/>
  </xdr:twoCellAnchor>
  <xdr:twoCellAnchor>
    <xdr:from>
      <xdr:col>3</xdr:col>
      <xdr:colOff>381000</xdr:colOff>
      <xdr:row>32</xdr:row>
      <xdr:rowOff>28575</xdr:rowOff>
    </xdr:from>
    <xdr:to>
      <xdr:col>14</xdr:col>
      <xdr:colOff>95250</xdr:colOff>
      <xdr:row>41</xdr:row>
      <xdr:rowOff>19050</xdr:rowOff>
    </xdr:to>
    <xdr:graphicFrame>
      <xdr:nvGraphicFramePr>
        <xdr:cNvPr id="2" name="Gráfico 18"/>
        <xdr:cNvGraphicFramePr/>
      </xdr:nvGraphicFramePr>
      <xdr:xfrm>
        <a:off x="3876675" y="5800725"/>
        <a:ext cx="5838825" cy="2143125"/>
      </xdr:xfrm>
      <a:graphic>
        <a:graphicData uri="http://schemas.openxmlformats.org/drawingml/2006/chart">
          <c:chart xmlns:c="http://schemas.openxmlformats.org/drawingml/2006/chart" r:id="rId2"/>
        </a:graphicData>
      </a:graphic>
    </xdr:graphicFrame>
    <xdr:clientData/>
  </xdr:twoCellAnchor>
  <xdr:twoCellAnchor>
    <xdr:from>
      <xdr:col>3</xdr:col>
      <xdr:colOff>381000</xdr:colOff>
      <xdr:row>41</xdr:row>
      <xdr:rowOff>142875</xdr:rowOff>
    </xdr:from>
    <xdr:to>
      <xdr:col>14</xdr:col>
      <xdr:colOff>123825</xdr:colOff>
      <xdr:row>55</xdr:row>
      <xdr:rowOff>95250</xdr:rowOff>
    </xdr:to>
    <xdr:graphicFrame>
      <xdr:nvGraphicFramePr>
        <xdr:cNvPr id="3" name="Gráfico 19"/>
        <xdr:cNvGraphicFramePr/>
      </xdr:nvGraphicFramePr>
      <xdr:xfrm>
        <a:off x="3876675" y="8067675"/>
        <a:ext cx="5867400" cy="222885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Movimientos%20contables\Presupuestos%202008\Pres.%20Ord.%202008\Presupuesto%20ordinario%202008%20contraloria%20(version%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mazza\Downloads\cuadros-documentos-presupuestarios-27-9-fina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Ingresos"/>
      <sheetName val="Just. Ingr."/>
      <sheetName val="Detalle General Gastos"/>
      <sheetName val="Detalle bienes y serv."/>
      <sheetName val="Resu.Egresos"/>
      <sheetName val="Egr.Part.Progr."/>
      <sheetName val="Just. Prog.I"/>
      <sheetName val="Prog.I"/>
      <sheetName val="Just.Prog.II"/>
      <sheetName val="Prog.II"/>
      <sheetName val="Just.Prog.III"/>
      <sheetName val="Pogr.III"/>
      <sheetName val="Apli.Prog.Part."/>
      <sheetName val="cuadros"/>
      <sheetName val="cuadro 1 Aplica total"/>
      <sheetName val="cuadro 2 relac.de puestos"/>
      <sheetName val="cuadro 3 salario alcalde"/>
      <sheetName val="Cuadro 4 Det. Deuda"/>
      <sheetName val="Cuadro 5 Det.Transf."/>
      <sheetName val="anexos"/>
      <sheetName val="Anexo 1 Relac. ing-gas"/>
      <sheetName val="Anexo 2 20% sanidad"/>
      <sheetName val="Anexo 3 dietas"/>
      <sheetName val="Anexo 4 Car. Soc."/>
      <sheetName val="Anexo 8 Incentivos"/>
      <sheetName val="Hoja1"/>
      <sheetName val="Cert. Pres. Ord"/>
      <sheetName val="Hoja2"/>
    </sheetNames>
    <sheetDataSet>
      <sheetData sheetId="5">
        <row r="33">
          <cell r="A33" t="str">
            <v>Elaborado por: Trentino Mazza Corrales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 OyA"/>
      <sheetName val="Cuadro 2 RH"/>
      <sheetName val="Cuadro 3 SA"/>
      <sheetName val="Cuadro 4 Deudas"/>
      <sheetName val="Cuadro 5 Transf"/>
      <sheetName val="Cuadro 6 Aprt especie"/>
      <sheetName val="Cuadro 7-Dietas"/>
      <sheetName val="Cuadro 8 Contribuc patro "/>
      <sheetName val="Cuadro 9 -Incentivos sala"/>
    </sheetNames>
    <sheetDataSet>
      <sheetData sheetId="1">
        <row r="26">
          <cell r="A26" t="str">
            <v>Plazas en sueldos para cargos fijos</v>
          </cell>
          <cell r="C26">
            <v>0</v>
          </cell>
        </row>
        <row r="27">
          <cell r="A27" t="str">
            <v>Plazas en servicios especiales</v>
          </cell>
          <cell r="C27">
            <v>0</v>
          </cell>
        </row>
        <row r="35">
          <cell r="A35" t="str">
            <v>Plazas en procesos sustantivos</v>
          </cell>
          <cell r="C35">
            <v>0</v>
          </cell>
        </row>
        <row r="36">
          <cell r="A36" t="str">
            <v>Plazas en procesos de apoyo</v>
          </cell>
          <cell r="C36">
            <v>0</v>
          </cell>
        </row>
        <row r="45">
          <cell r="A45" t="str">
            <v>Programa I: Dirección y Administración General</v>
          </cell>
          <cell r="C45">
            <v>0</v>
          </cell>
        </row>
        <row r="46">
          <cell r="A46" t="str">
            <v>Programa II: Servicios Comunitarios</v>
          </cell>
          <cell r="C46">
            <v>0</v>
          </cell>
        </row>
        <row r="47">
          <cell r="A47" t="str">
            <v>Programa III: Inversiones</v>
          </cell>
          <cell r="C47">
            <v>0</v>
          </cell>
        </row>
        <row r="48">
          <cell r="A48" t="str">
            <v>Programa IV: Partidas específicas</v>
          </cell>
          <cell r="C48">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uadro 2 RH"/>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H24"/>
  <sheetViews>
    <sheetView tabSelected="1" zoomScalePageLayoutView="0" workbookViewId="0" topLeftCell="A12">
      <selection activeCell="A19" sqref="A19:IV19"/>
    </sheetView>
  </sheetViews>
  <sheetFormatPr defaultColWidth="11.421875" defaultRowHeight="12.75"/>
  <cols>
    <col min="1" max="1" width="7.8515625" style="0" customWidth="1"/>
    <col min="2" max="2" width="8.140625" style="0" customWidth="1"/>
    <col min="4" max="4" width="57.00390625" style="0" customWidth="1"/>
    <col min="7" max="7" width="0" style="0" hidden="1" customWidth="1"/>
    <col min="8" max="8" width="0.85546875" style="0" hidden="1" customWidth="1"/>
  </cols>
  <sheetData>
    <row r="2" ht="102" customHeight="1"/>
    <row r="3" ht="30" customHeight="1"/>
    <row r="4" ht="30" customHeight="1"/>
    <row r="5" spans="1:8" ht="33">
      <c r="A5" s="928" t="s">
        <v>152</v>
      </c>
      <c r="B5" s="928"/>
      <c r="C5" s="928"/>
      <c r="D5" s="928"/>
      <c r="E5" s="928"/>
      <c r="F5" s="928"/>
      <c r="G5" s="928"/>
      <c r="H5" s="928"/>
    </row>
    <row r="6" ht="10.5" customHeight="1"/>
    <row r="7" ht="12.75" hidden="1"/>
    <row r="8" ht="12.75" hidden="1"/>
    <row r="9" spans="1:8" ht="27" hidden="1">
      <c r="A9" s="929"/>
      <c r="B9" s="929"/>
      <c r="C9" s="929"/>
      <c r="D9" s="929"/>
      <c r="E9" s="929"/>
      <c r="F9" s="929"/>
      <c r="G9" s="929"/>
      <c r="H9" s="929"/>
    </row>
    <row r="10" spans="1:8" ht="28.5" hidden="1">
      <c r="A10" s="100"/>
      <c r="B10" s="100"/>
      <c r="C10" s="100"/>
      <c r="D10" s="100"/>
      <c r="E10" s="100"/>
      <c r="F10" s="100"/>
      <c r="G10" s="100"/>
      <c r="H10" s="100"/>
    </row>
    <row r="11" spans="1:8" ht="28.5" hidden="1">
      <c r="A11" s="100"/>
      <c r="B11" s="100"/>
      <c r="C11" s="100"/>
      <c r="D11" s="100"/>
      <c r="E11" s="100"/>
      <c r="F11" s="100"/>
      <c r="G11" s="100"/>
      <c r="H11" s="100"/>
    </row>
    <row r="12" spans="1:8" ht="17.25" customHeight="1">
      <c r="A12" s="930"/>
      <c r="B12" s="930"/>
      <c r="C12" s="930"/>
      <c r="D12" s="930"/>
      <c r="E12" s="930"/>
      <c r="F12" s="930"/>
      <c r="G12" s="930"/>
      <c r="H12" s="930"/>
    </row>
    <row r="17" spans="1:8" ht="49.5" customHeight="1">
      <c r="A17" s="931" t="s">
        <v>1226</v>
      </c>
      <c r="B17" s="931"/>
      <c r="C17" s="931"/>
      <c r="D17" s="931"/>
      <c r="E17" s="931"/>
      <c r="F17" s="931"/>
      <c r="G17" s="931"/>
      <c r="H17" s="931"/>
    </row>
    <row r="18" ht="63" customHeight="1" hidden="1"/>
    <row r="19" ht="14.25" customHeight="1"/>
    <row r="24" ht="18.75">
      <c r="D24" s="179">
        <f>INGRESOS!$B$92</f>
        <v>43453</v>
      </c>
    </row>
  </sheetData>
  <sheetProtection/>
  <mergeCells count="4">
    <mergeCell ref="A5:H5"/>
    <mergeCell ref="A9:H9"/>
    <mergeCell ref="A12:H12"/>
    <mergeCell ref="A17:H17"/>
  </mergeCells>
  <printOptions/>
  <pageMargins left="1.299212598425197" right="0.7086614173228347" top="1.141732283464567" bottom="0.7480314960629921" header="0.31496062992125984" footer="0.31496062992125984"/>
  <pageSetup orientation="landscape" scale="90" r:id="rId2"/>
  <drawing r:id="rId1"/>
</worksheet>
</file>

<file path=xl/worksheets/sheet10.xml><?xml version="1.0" encoding="utf-8"?>
<worksheet xmlns="http://schemas.openxmlformats.org/spreadsheetml/2006/main" xmlns:r="http://schemas.openxmlformats.org/officeDocument/2006/relationships">
  <dimension ref="A1:P63"/>
  <sheetViews>
    <sheetView zoomScalePageLayoutView="0" workbookViewId="0" topLeftCell="A1">
      <selection activeCell="H8" sqref="A8:IV8"/>
    </sheetView>
  </sheetViews>
  <sheetFormatPr defaultColWidth="11.421875" defaultRowHeight="12.75"/>
  <cols>
    <col min="1" max="1" width="23.00390625" style="124" customWidth="1"/>
    <col min="2" max="2" width="15.8515625" style="124" customWidth="1"/>
    <col min="3" max="3" width="13.57421875" style="124" customWidth="1"/>
    <col min="4" max="7" width="6.00390625" style="124" customWidth="1"/>
    <col min="8" max="8" width="11.421875" style="124" customWidth="1"/>
    <col min="9" max="9" width="16.8515625" style="124" customWidth="1"/>
    <col min="10" max="10" width="14.421875" style="124" customWidth="1"/>
    <col min="11" max="11" width="11.421875" style="124" customWidth="1"/>
    <col min="12" max="15" width="4.57421875" style="124" customWidth="1"/>
    <col min="16" max="16" width="6.421875" style="124" customWidth="1"/>
    <col min="17" max="16384" width="11.421875" style="124" customWidth="1"/>
  </cols>
  <sheetData>
    <row r="1" spans="1:16" ht="21.75" customHeight="1">
      <c r="A1" s="968" t="str">
        <f>'Or. y Apl. cuad 1'!A1</f>
        <v>MUNICIPALIDAD DE JIMÉNEZ </v>
      </c>
      <c r="B1" s="968"/>
      <c r="C1" s="968"/>
      <c r="D1" s="968"/>
      <c r="E1" s="968"/>
      <c r="F1" s="968"/>
      <c r="G1" s="968"/>
      <c r="H1" s="968"/>
      <c r="I1" s="968"/>
      <c r="J1" s="968"/>
      <c r="K1" s="968"/>
      <c r="L1" s="968"/>
      <c r="M1" s="968"/>
      <c r="N1" s="968"/>
      <c r="O1" s="968"/>
      <c r="P1" s="840"/>
    </row>
    <row r="2" spans="1:15" ht="12.75">
      <c r="A2" s="1046" t="str">
        <f>'Or. y Apl. cuad 1'!$A$2</f>
        <v>PRESUPUESTO ORDINARIO PARA EL PERIODO 2019  *CONSOLIDADO* (AJUSTADO POR OFICIO CGR)</v>
      </c>
      <c r="B2" s="1047"/>
      <c r="C2" s="1047"/>
      <c r="D2" s="1047"/>
      <c r="E2" s="1047"/>
      <c r="F2" s="1047"/>
      <c r="G2" s="1047"/>
      <c r="H2" s="1047"/>
      <c r="I2" s="1047"/>
      <c r="J2" s="1047"/>
      <c r="K2" s="1047"/>
      <c r="L2" s="1047"/>
      <c r="M2" s="1047"/>
      <c r="N2" s="1047"/>
      <c r="O2" s="1047"/>
    </row>
    <row r="3" spans="1:16" ht="13.5" customHeight="1">
      <c r="A3" s="968" t="s">
        <v>1217</v>
      </c>
      <c r="B3" s="968"/>
      <c r="C3" s="968"/>
      <c r="D3" s="968"/>
      <c r="E3" s="968"/>
      <c r="F3" s="968"/>
      <c r="G3" s="968"/>
      <c r="H3" s="968"/>
      <c r="I3" s="968"/>
      <c r="J3" s="968"/>
      <c r="K3" s="968"/>
      <c r="L3" s="968"/>
      <c r="M3" s="968"/>
      <c r="N3" s="968"/>
      <c r="O3" s="968"/>
      <c r="P3" s="840"/>
    </row>
    <row r="4" spans="1:16" ht="18">
      <c r="A4" s="1048" t="s">
        <v>1227</v>
      </c>
      <c r="B4" s="1048"/>
      <c r="C4" s="1048"/>
      <c r="D4" s="1048"/>
      <c r="E4" s="1048"/>
      <c r="F4" s="1048"/>
      <c r="G4" s="1048"/>
      <c r="H4" s="1048"/>
      <c r="I4" s="1048"/>
      <c r="J4" s="1048"/>
      <c r="K4" s="1048"/>
      <c r="L4" s="1048"/>
      <c r="M4" s="1048"/>
      <c r="N4" s="1048"/>
      <c r="O4" s="1048"/>
      <c r="P4" s="841"/>
    </row>
    <row r="5" ht="13.5" customHeight="1" thickBot="1">
      <c r="A5" s="40"/>
    </row>
    <row r="6" spans="1:15" ht="27" customHeight="1" thickBot="1">
      <c r="A6" s="123"/>
      <c r="B6" s="1052" t="s">
        <v>1218</v>
      </c>
      <c r="C6" s="1053"/>
      <c r="D6" s="1053"/>
      <c r="E6" s="1053"/>
      <c r="F6" s="1053"/>
      <c r="G6" s="1054"/>
      <c r="H6" s="823"/>
      <c r="I6" s="1052" t="s">
        <v>1219</v>
      </c>
      <c r="J6" s="1053"/>
      <c r="K6" s="1053"/>
      <c r="L6" s="1053"/>
      <c r="M6" s="1053"/>
      <c r="N6" s="1053"/>
      <c r="O6" s="1054"/>
    </row>
    <row r="7" spans="2:15" ht="13.5" customHeight="1" thickBot="1">
      <c r="B7" s="1055" t="s">
        <v>1220</v>
      </c>
      <c r="C7" s="1056"/>
      <c r="D7" s="1057" t="s">
        <v>588</v>
      </c>
      <c r="E7" s="1058"/>
      <c r="F7" s="1058"/>
      <c r="G7" s="1059"/>
      <c r="I7" s="1055" t="s">
        <v>1220</v>
      </c>
      <c r="J7" s="1060"/>
      <c r="K7" s="1056"/>
      <c r="L7" s="1057" t="s">
        <v>588</v>
      </c>
      <c r="M7" s="1058"/>
      <c r="N7" s="1058"/>
      <c r="O7" s="1059"/>
    </row>
    <row r="8" spans="1:15" ht="13.5" thickBot="1">
      <c r="A8" s="1070" t="s">
        <v>589</v>
      </c>
      <c r="B8" s="1050" t="s">
        <v>362</v>
      </c>
      <c r="C8" s="1050" t="s">
        <v>1221</v>
      </c>
      <c r="D8" s="1050" t="s">
        <v>116</v>
      </c>
      <c r="E8" s="1050" t="s">
        <v>120</v>
      </c>
      <c r="F8" s="1050" t="s">
        <v>122</v>
      </c>
      <c r="G8" s="1050" t="s">
        <v>590</v>
      </c>
      <c r="H8" s="126"/>
      <c r="I8" s="1050" t="s">
        <v>362</v>
      </c>
      <c r="J8" s="1049" t="s">
        <v>366</v>
      </c>
      <c r="K8" s="1049"/>
      <c r="L8" s="1050" t="s">
        <v>116</v>
      </c>
      <c r="M8" s="1050" t="s">
        <v>120</v>
      </c>
      <c r="N8" s="1050" t="s">
        <v>122</v>
      </c>
      <c r="O8" s="1050" t="s">
        <v>590</v>
      </c>
    </row>
    <row r="9" spans="1:15" ht="23.25" thickBot="1">
      <c r="A9" s="1071"/>
      <c r="B9" s="1051"/>
      <c r="C9" s="1051"/>
      <c r="D9" s="1051"/>
      <c r="E9" s="1051"/>
      <c r="F9" s="1051"/>
      <c r="G9" s="1051"/>
      <c r="H9" s="126"/>
      <c r="I9" s="1051"/>
      <c r="J9" s="824" t="s">
        <v>591</v>
      </c>
      <c r="K9" s="825" t="s">
        <v>592</v>
      </c>
      <c r="L9" s="1051"/>
      <c r="M9" s="1051"/>
      <c r="N9" s="1051"/>
      <c r="O9" s="1051"/>
    </row>
    <row r="10" ht="12.75"/>
    <row r="11" spans="1:15" ht="12.75">
      <c r="A11" s="127" t="s">
        <v>593</v>
      </c>
      <c r="B11" s="128">
        <v>0</v>
      </c>
      <c r="C11" s="128">
        <v>0</v>
      </c>
      <c r="D11" s="128">
        <v>0</v>
      </c>
      <c r="E11" s="128">
        <v>0</v>
      </c>
      <c r="F11" s="128">
        <v>0</v>
      </c>
      <c r="G11" s="128">
        <v>0</v>
      </c>
      <c r="H11" s="129"/>
      <c r="I11" s="128">
        <v>4</v>
      </c>
      <c r="J11" s="128">
        <v>0</v>
      </c>
      <c r="K11" s="128">
        <v>0</v>
      </c>
      <c r="L11" s="128">
        <v>4</v>
      </c>
      <c r="M11" s="128">
        <v>0</v>
      </c>
      <c r="N11" s="128">
        <v>0</v>
      </c>
      <c r="O11" s="128">
        <v>0</v>
      </c>
    </row>
    <row r="12" spans="1:15" ht="12.75">
      <c r="A12" s="127"/>
      <c r="B12" s="129"/>
      <c r="C12" s="129"/>
      <c r="D12" s="129"/>
      <c r="E12" s="129"/>
      <c r="F12" s="129"/>
      <c r="G12" s="129"/>
      <c r="H12" s="129"/>
      <c r="I12" s="129"/>
      <c r="J12" s="129"/>
      <c r="K12" s="129"/>
      <c r="L12" s="129"/>
      <c r="M12" s="129"/>
      <c r="N12" s="129"/>
      <c r="O12" s="129"/>
    </row>
    <row r="13" spans="1:15" ht="12.75">
      <c r="A13" s="127" t="s">
        <v>594</v>
      </c>
      <c r="B13" s="128">
        <v>4</v>
      </c>
      <c r="C13" s="128">
        <v>2</v>
      </c>
      <c r="D13" s="128">
        <v>0</v>
      </c>
      <c r="E13" s="128">
        <v>1</v>
      </c>
      <c r="F13" s="128">
        <v>5</v>
      </c>
      <c r="G13" s="128">
        <v>0</v>
      </c>
      <c r="H13" s="129"/>
      <c r="I13" s="128">
        <v>4</v>
      </c>
      <c r="J13" s="128">
        <v>0</v>
      </c>
      <c r="K13" s="128">
        <v>0</v>
      </c>
      <c r="L13" s="128">
        <v>4</v>
      </c>
      <c r="M13" s="128">
        <v>0</v>
      </c>
      <c r="N13" s="128">
        <v>0</v>
      </c>
      <c r="O13" s="128">
        <v>0</v>
      </c>
    </row>
    <row r="14" spans="1:15" ht="12.75">
      <c r="A14" s="127"/>
      <c r="B14" s="129"/>
      <c r="C14" s="129"/>
      <c r="D14" s="129"/>
      <c r="E14" s="129"/>
      <c r="F14" s="129"/>
      <c r="G14" s="129"/>
      <c r="H14" s="129"/>
      <c r="I14" s="129"/>
      <c r="J14" s="129"/>
      <c r="K14" s="129"/>
      <c r="L14" s="129"/>
      <c r="M14" s="129"/>
      <c r="N14" s="129"/>
      <c r="O14" s="129"/>
    </row>
    <row r="15" spans="1:15" ht="12.75">
      <c r="A15" s="127" t="s">
        <v>595</v>
      </c>
      <c r="B15" s="128">
        <v>4</v>
      </c>
      <c r="C15" s="128">
        <v>0</v>
      </c>
      <c r="D15" s="128">
        <v>1</v>
      </c>
      <c r="E15" s="128">
        <v>2</v>
      </c>
      <c r="F15" s="128">
        <v>1</v>
      </c>
      <c r="G15" s="128">
        <v>0</v>
      </c>
      <c r="H15" s="129"/>
      <c r="I15" s="128">
        <v>3</v>
      </c>
      <c r="J15" s="128">
        <v>0</v>
      </c>
      <c r="K15" s="128">
        <v>0</v>
      </c>
      <c r="L15" s="128">
        <v>3</v>
      </c>
      <c r="M15" s="128">
        <v>0</v>
      </c>
      <c r="N15" s="128">
        <v>0</v>
      </c>
      <c r="O15" s="128">
        <v>0</v>
      </c>
    </row>
    <row r="16" spans="1:15" ht="12.75">
      <c r="A16" s="127"/>
      <c r="B16" s="129"/>
      <c r="C16" s="129"/>
      <c r="D16" s="129"/>
      <c r="E16" s="129"/>
      <c r="F16" s="129"/>
      <c r="G16" s="129"/>
      <c r="H16" s="129"/>
      <c r="I16" s="129"/>
      <c r="J16" s="129"/>
      <c r="K16" s="129"/>
      <c r="L16" s="129"/>
      <c r="M16" s="129"/>
      <c r="N16" s="129"/>
      <c r="O16" s="129"/>
    </row>
    <row r="17" spans="1:15" ht="12.75">
      <c r="A17" s="127" t="s">
        <v>596</v>
      </c>
      <c r="B17" s="128">
        <v>0</v>
      </c>
      <c r="C17" s="128">
        <v>1</v>
      </c>
      <c r="D17" s="128">
        <v>0</v>
      </c>
      <c r="E17" s="128">
        <v>0</v>
      </c>
      <c r="F17" s="128">
        <v>1</v>
      </c>
      <c r="G17" s="128">
        <v>0</v>
      </c>
      <c r="H17" s="129"/>
      <c r="I17" s="128">
        <v>4</v>
      </c>
      <c r="J17" s="128">
        <v>0</v>
      </c>
      <c r="K17" s="128">
        <v>1</v>
      </c>
      <c r="L17" s="128">
        <v>4</v>
      </c>
      <c r="M17" s="128">
        <v>0</v>
      </c>
      <c r="N17" s="128">
        <v>1</v>
      </c>
      <c r="O17" s="128">
        <v>0</v>
      </c>
    </row>
    <row r="18" spans="1:15" ht="12.75">
      <c r="A18" s="127"/>
      <c r="B18" s="129"/>
      <c r="C18" s="129"/>
      <c r="D18" s="129"/>
      <c r="E18" s="129"/>
      <c r="F18" s="129"/>
      <c r="G18" s="129"/>
      <c r="H18" s="129"/>
      <c r="I18" s="129"/>
      <c r="J18" s="129"/>
      <c r="K18" s="129"/>
      <c r="L18" s="129"/>
      <c r="M18" s="129"/>
      <c r="N18" s="129"/>
      <c r="O18" s="129"/>
    </row>
    <row r="19" spans="1:15" ht="12.75">
      <c r="A19" s="127" t="s">
        <v>597</v>
      </c>
      <c r="B19" s="128">
        <v>16</v>
      </c>
      <c r="C19" s="128">
        <v>0</v>
      </c>
      <c r="D19" s="128">
        <v>0</v>
      </c>
      <c r="E19" s="128">
        <v>11</v>
      </c>
      <c r="F19" s="128">
        <v>5</v>
      </c>
      <c r="G19" s="128">
        <v>0</v>
      </c>
      <c r="H19" s="129"/>
      <c r="I19" s="128">
        <v>1</v>
      </c>
      <c r="J19" s="128">
        <v>0</v>
      </c>
      <c r="K19" s="128">
        <v>0</v>
      </c>
      <c r="L19" s="128">
        <v>0</v>
      </c>
      <c r="M19" s="128">
        <v>0</v>
      </c>
      <c r="N19" s="128">
        <v>1</v>
      </c>
      <c r="O19" s="128">
        <v>0</v>
      </c>
    </row>
    <row r="20" ht="13.5" thickBot="1">
      <c r="A20" s="130"/>
    </row>
    <row r="21" spans="1:15" ht="15.75" thickBot="1">
      <c r="A21" s="826" t="s">
        <v>579</v>
      </c>
      <c r="B21" s="827">
        <f>SUM(B11:B20)</f>
        <v>24</v>
      </c>
      <c r="C21" s="828">
        <f>SUM(C11:C19)</f>
        <v>3</v>
      </c>
      <c r="D21" s="827">
        <f>SUM(D11:D19)</f>
        <v>1</v>
      </c>
      <c r="E21" s="828">
        <f>SUM(E11:E19)</f>
        <v>14</v>
      </c>
      <c r="F21" s="828">
        <f>SUM(F11:F19)</f>
        <v>12</v>
      </c>
      <c r="G21" s="828">
        <f>SUM(G11:G19)</f>
        <v>0</v>
      </c>
      <c r="H21" s="131"/>
      <c r="I21" s="827">
        <f aca="true" t="shared" si="0" ref="I21:O21">SUM(I11:I19)</f>
        <v>16</v>
      </c>
      <c r="J21" s="828">
        <f t="shared" si="0"/>
        <v>0</v>
      </c>
      <c r="K21" s="828">
        <f t="shared" si="0"/>
        <v>1</v>
      </c>
      <c r="L21" s="827">
        <f t="shared" si="0"/>
        <v>15</v>
      </c>
      <c r="M21" s="828">
        <f t="shared" si="0"/>
        <v>0</v>
      </c>
      <c r="N21" s="828">
        <f t="shared" si="0"/>
        <v>2</v>
      </c>
      <c r="O21" s="828">
        <f t="shared" si="0"/>
        <v>0</v>
      </c>
    </row>
    <row r="23" spans="1:15" ht="12.75">
      <c r="A23" s="1072" t="s">
        <v>598</v>
      </c>
      <c r="B23" s="1073"/>
      <c r="C23" s="1073"/>
      <c r="D23" s="1073"/>
      <c r="E23" s="1073"/>
      <c r="F23" s="1073"/>
      <c r="G23" s="1073"/>
      <c r="H23" s="1073"/>
      <c r="I23" s="1073"/>
      <c r="J23" s="1073"/>
      <c r="K23" s="1073"/>
      <c r="L23" s="1073"/>
      <c r="M23" s="1073"/>
      <c r="N23" s="1073"/>
      <c r="O23" s="1073"/>
    </row>
    <row r="24" spans="1:13" ht="12.75">
      <c r="A24" s="132"/>
      <c r="B24" s="132"/>
      <c r="C24" s="132"/>
      <c r="D24" s="132"/>
      <c r="F24" s="40"/>
      <c r="G24" s="40"/>
      <c r="H24" s="40"/>
      <c r="I24" s="40"/>
      <c r="J24" s="40"/>
      <c r="K24" s="40"/>
      <c r="L24" s="829"/>
      <c r="M24" s="40"/>
    </row>
    <row r="25" spans="1:13" ht="12.75">
      <c r="A25" s="1069" t="s">
        <v>1222</v>
      </c>
      <c r="B25" s="1069"/>
      <c r="C25" s="1069"/>
      <c r="D25" s="132"/>
      <c r="F25" s="40"/>
      <c r="G25" s="40"/>
      <c r="H25" s="40"/>
      <c r="I25" s="40"/>
      <c r="J25" s="40"/>
      <c r="K25" s="40"/>
      <c r="L25" s="829"/>
      <c r="M25" s="40"/>
    </row>
    <row r="26" spans="1:13" ht="12.75">
      <c r="A26" s="1069"/>
      <c r="B26" s="1069"/>
      <c r="C26" s="1069"/>
      <c r="D26" s="132"/>
      <c r="F26" s="40"/>
      <c r="G26" s="40"/>
      <c r="H26" s="40"/>
      <c r="I26" s="40"/>
      <c r="J26" s="40"/>
      <c r="K26" s="40"/>
      <c r="L26" s="829"/>
      <c r="M26" s="40"/>
    </row>
    <row r="27" spans="1:16" ht="12.75">
      <c r="A27" s="830" t="s">
        <v>600</v>
      </c>
      <c r="B27" s="830"/>
      <c r="C27" s="831">
        <f>B21+I21</f>
        <v>40</v>
      </c>
      <c r="D27" s="832"/>
      <c r="E27" s="832"/>
      <c r="F27" s="134"/>
      <c r="G27" s="134"/>
      <c r="H27" s="134"/>
      <c r="I27" s="134"/>
      <c r="J27" s="134"/>
      <c r="K27" s="134"/>
      <c r="L27" s="833"/>
      <c r="M27" s="134"/>
      <c r="N27" s="832"/>
      <c r="O27" s="832"/>
      <c r="P27" s="832"/>
    </row>
    <row r="28" spans="1:16" ht="12.75">
      <c r="A28" s="830" t="s">
        <v>602</v>
      </c>
      <c r="B28" s="830"/>
      <c r="C28" s="831">
        <f>C21+J21+K21</f>
        <v>4</v>
      </c>
      <c r="D28" s="832"/>
      <c r="E28" s="832"/>
      <c r="F28" s="134"/>
      <c r="G28" s="134"/>
      <c r="H28" s="134"/>
      <c r="I28" s="134"/>
      <c r="J28" s="134"/>
      <c r="K28" s="134"/>
      <c r="L28" s="833"/>
      <c r="M28" s="134"/>
      <c r="N28" s="832"/>
      <c r="O28" s="832"/>
      <c r="P28" s="832"/>
    </row>
    <row r="29" spans="1:13" ht="13.5" thickBot="1">
      <c r="A29" s="834" t="s">
        <v>608</v>
      </c>
      <c r="B29" s="835"/>
      <c r="C29" s="836">
        <f>SUM(C27:C28)</f>
        <v>44</v>
      </c>
      <c r="F29" s="40"/>
      <c r="G29" s="40"/>
      <c r="H29" s="40"/>
      <c r="I29" s="40"/>
      <c r="J29" s="40"/>
      <c r="K29" s="40"/>
      <c r="L29" s="829"/>
      <c r="M29" s="40"/>
    </row>
    <row r="30" spans="1:13" ht="12.75">
      <c r="A30" s="40"/>
      <c r="B30" s="40"/>
      <c r="C30" s="837"/>
      <c r="F30" s="40"/>
      <c r="G30" s="40"/>
      <c r="H30" s="40"/>
      <c r="I30" s="40"/>
      <c r="J30" s="40"/>
      <c r="K30" s="40"/>
      <c r="L30" s="829"/>
      <c r="M30" s="40"/>
    </row>
    <row r="31" spans="1:13" ht="12.75">
      <c r="A31" s="40"/>
      <c r="B31" s="40"/>
      <c r="C31" s="837"/>
      <c r="D31" s="132"/>
      <c r="F31" s="40"/>
      <c r="G31" s="40"/>
      <c r="H31" s="40"/>
      <c r="I31" s="40"/>
      <c r="J31" s="40"/>
      <c r="K31" s="40"/>
      <c r="L31" s="829"/>
      <c r="M31" s="40"/>
    </row>
    <row r="32" spans="1:13" ht="12.75">
      <c r="A32" s="40"/>
      <c r="B32" s="40"/>
      <c r="C32" s="837"/>
      <c r="D32" s="132"/>
      <c r="F32" s="132"/>
      <c r="G32" s="132"/>
      <c r="H32" s="125"/>
      <c r="I32" s="125"/>
      <c r="J32" s="125"/>
      <c r="K32" s="125"/>
      <c r="L32" s="125"/>
      <c r="M32" s="132"/>
    </row>
    <row r="33" spans="1:4" ht="9.75" customHeight="1">
      <c r="A33" s="132"/>
      <c r="B33" s="132"/>
      <c r="C33" s="838"/>
      <c r="D33" s="132"/>
    </row>
    <row r="34" spans="1:4" ht="26.25" customHeight="1">
      <c r="A34" s="1069" t="s">
        <v>1222</v>
      </c>
      <c r="B34" s="1069"/>
      <c r="C34" s="1069"/>
      <c r="D34" s="132"/>
    </row>
    <row r="35" spans="1:4" ht="30" customHeight="1">
      <c r="A35" s="1069"/>
      <c r="B35" s="1069"/>
      <c r="C35" s="1069"/>
      <c r="D35" s="132"/>
    </row>
    <row r="36" spans="1:4" ht="30.75" customHeight="1">
      <c r="A36" s="830" t="s">
        <v>604</v>
      </c>
      <c r="B36" s="830"/>
      <c r="C36" s="831">
        <f>B21+C21</f>
        <v>27</v>
      </c>
      <c r="D36" s="132"/>
    </row>
    <row r="37" spans="1:4" ht="16.5" customHeight="1">
      <c r="A37" s="830" t="s">
        <v>606</v>
      </c>
      <c r="B37" s="830"/>
      <c r="C37" s="831">
        <f>I21+J21+K21</f>
        <v>17</v>
      </c>
      <c r="D37" s="132"/>
    </row>
    <row r="38" spans="1:4" ht="18" customHeight="1" thickBot="1">
      <c r="A38" s="834" t="s">
        <v>608</v>
      </c>
      <c r="B38" s="835"/>
      <c r="C38" s="836">
        <f>+C36+C37</f>
        <v>44</v>
      </c>
      <c r="D38" s="132"/>
    </row>
    <row r="39" spans="1:4" ht="12.75" customHeight="1">
      <c r="A39" s="132"/>
      <c r="B39" s="132"/>
      <c r="C39" s="838"/>
      <c r="D39" s="132"/>
    </row>
    <row r="40" spans="1:4" ht="12.75" customHeight="1">
      <c r="A40" s="132"/>
      <c r="B40" s="132"/>
      <c r="C40" s="838"/>
      <c r="D40" s="132"/>
    </row>
    <row r="41" spans="1:4" ht="12.75" customHeight="1">
      <c r="A41" s="132"/>
      <c r="B41" s="132"/>
      <c r="C41" s="132"/>
      <c r="D41" s="132"/>
    </row>
    <row r="42" spans="1:4" ht="12.75" customHeight="1">
      <c r="A42" s="132"/>
      <c r="B42" s="132"/>
      <c r="C42" s="132"/>
      <c r="D42" s="132"/>
    </row>
    <row r="43" spans="1:4" ht="12.75" customHeight="1">
      <c r="A43" s="132"/>
      <c r="B43" s="132"/>
      <c r="C43" s="132"/>
      <c r="D43" s="132"/>
    </row>
    <row r="44" spans="1:4" ht="12.75">
      <c r="A44" s="1069" t="s">
        <v>599</v>
      </c>
      <c r="B44" s="1069"/>
      <c r="C44" s="1069"/>
      <c r="D44" s="132"/>
    </row>
    <row r="45" spans="1:4" ht="12.75" customHeight="1">
      <c r="A45" s="1069" t="s">
        <v>599</v>
      </c>
      <c r="B45" s="1069"/>
      <c r="C45" s="1069"/>
      <c r="D45" s="132"/>
    </row>
    <row r="46" spans="1:4" ht="12.75" customHeight="1">
      <c r="A46" s="1061" t="s">
        <v>601</v>
      </c>
      <c r="B46" s="1062"/>
      <c r="C46" s="831">
        <f>D21+L21</f>
        <v>16</v>
      </c>
      <c r="D46" s="132"/>
    </row>
    <row r="47" spans="1:4" ht="12.75" customHeight="1">
      <c r="A47" s="1061" t="s">
        <v>603</v>
      </c>
      <c r="B47" s="1062"/>
      <c r="C47" s="831">
        <f>+E21+M21</f>
        <v>14</v>
      </c>
      <c r="D47" s="132"/>
    </row>
    <row r="48" spans="1:4" ht="12.75" customHeight="1">
      <c r="A48" s="1061" t="s">
        <v>605</v>
      </c>
      <c r="B48" s="1062"/>
      <c r="C48" s="831">
        <f>+F21+N21</f>
        <v>14</v>
      </c>
      <c r="D48" s="132"/>
    </row>
    <row r="49" spans="1:4" ht="12.75">
      <c r="A49" s="1061" t="s">
        <v>607</v>
      </c>
      <c r="B49" s="1062"/>
      <c r="C49" s="831">
        <f>+G21+O21</f>
        <v>0</v>
      </c>
      <c r="D49" s="132"/>
    </row>
    <row r="50" spans="1:4" ht="13.5" thickBot="1">
      <c r="A50" s="834" t="s">
        <v>608</v>
      </c>
      <c r="B50" s="835"/>
      <c r="C50" s="836">
        <f>SUM(C46:C49)</f>
        <v>44</v>
      </c>
      <c r="D50" s="132"/>
    </row>
    <row r="51" ht="12.75">
      <c r="D51" s="132"/>
    </row>
    <row r="58" spans="1:15" ht="15.75">
      <c r="A58" s="1063" t="s">
        <v>1223</v>
      </c>
      <c r="B58" s="1064"/>
      <c r="C58" s="1064"/>
      <c r="D58" s="1064"/>
      <c r="E58" s="1064"/>
      <c r="F58" s="1064"/>
      <c r="G58" s="1064"/>
      <c r="H58" s="1064"/>
      <c r="I58" s="1064"/>
      <c r="J58" s="1064"/>
      <c r="K58" s="1064"/>
      <c r="L58" s="1064"/>
      <c r="M58" s="1064"/>
      <c r="N58" s="1064"/>
      <c r="O58" s="1065"/>
    </row>
    <row r="59" spans="1:15" ht="12.75">
      <c r="A59" s="1066"/>
      <c r="B59" s="1067"/>
      <c r="C59" s="1067"/>
      <c r="D59" s="1067"/>
      <c r="E59" s="1067"/>
      <c r="F59" s="1067"/>
      <c r="G59" s="1067"/>
      <c r="H59" s="1067"/>
      <c r="I59" s="1067"/>
      <c r="J59" s="1067"/>
      <c r="K59" s="1067"/>
      <c r="L59" s="1067"/>
      <c r="M59" s="1067"/>
      <c r="N59" s="1067"/>
      <c r="O59" s="1068"/>
    </row>
    <row r="60" spans="1:15" ht="12.75">
      <c r="A60" s="1044" t="s">
        <v>1224</v>
      </c>
      <c r="B60" s="1045"/>
      <c r="C60" s="1074" t="str">
        <f>'Or. y Apl. cuad 1'!B231</f>
        <v>Elaborado por: Trentino Mazza Corrales</v>
      </c>
      <c r="D60" s="1075"/>
      <c r="E60" s="1075"/>
      <c r="F60" s="1075"/>
      <c r="G60" s="1075"/>
      <c r="H60" s="1075"/>
      <c r="I60" s="1075"/>
      <c r="J60" s="1075"/>
      <c r="K60" s="1075"/>
      <c r="L60" s="133"/>
      <c r="M60" s="133"/>
      <c r="N60" s="133"/>
      <c r="O60" s="133"/>
    </row>
    <row r="61" spans="1:15" ht="12.75">
      <c r="A61" s="839"/>
      <c r="B61" s="1042" t="s">
        <v>1225</v>
      </c>
      <c r="C61" s="1042"/>
      <c r="D61" s="1043">
        <f>+'Or. y Apl. cuad 1'!B232</f>
        <v>43453</v>
      </c>
      <c r="E61" s="1043"/>
      <c r="F61" s="1043"/>
      <c r="G61" s="136"/>
      <c r="H61" s="136"/>
      <c r="I61" s="136"/>
      <c r="J61" s="137"/>
      <c r="K61" s="136"/>
      <c r="L61" s="133"/>
      <c r="M61" s="133"/>
      <c r="N61" s="133"/>
      <c r="O61" s="133"/>
    </row>
    <row r="62" spans="1:15" ht="12.75" hidden="1">
      <c r="A62" s="1044" t="s">
        <v>1225</v>
      </c>
      <c r="B62" s="1045"/>
      <c r="C62" s="173">
        <f>'Or. y Apl. cuad 1'!$B$232</f>
        <v>43453</v>
      </c>
      <c r="D62" s="136"/>
      <c r="E62" s="842"/>
      <c r="F62" s="842"/>
      <c r="G62" s="842"/>
      <c r="H62" s="842"/>
      <c r="I62" s="842"/>
      <c r="J62" s="842"/>
      <c r="K62" s="842"/>
      <c r="L62" s="133"/>
      <c r="M62" s="133"/>
      <c r="N62" s="133"/>
      <c r="O62" s="133"/>
    </row>
    <row r="63" spans="1:15" ht="12.75">
      <c r="A63" s="133"/>
      <c r="B63" s="133"/>
      <c r="C63" s="133"/>
      <c r="D63" s="133"/>
      <c r="E63" s="133"/>
      <c r="F63" s="133"/>
      <c r="G63" s="133"/>
      <c r="H63" s="133"/>
      <c r="I63" s="133"/>
      <c r="J63" s="133"/>
      <c r="K63" s="133"/>
      <c r="L63" s="133"/>
      <c r="M63" s="133"/>
      <c r="N63" s="133"/>
      <c r="O63" s="133"/>
    </row>
  </sheetData>
  <sheetProtection/>
  <mergeCells count="38">
    <mergeCell ref="A25:C26"/>
    <mergeCell ref="A34:C35"/>
    <mergeCell ref="A44:C45"/>
    <mergeCell ref="A8:A9"/>
    <mergeCell ref="B8:B9"/>
    <mergeCell ref="C8:C9"/>
    <mergeCell ref="A23:O23"/>
    <mergeCell ref="D8:D9"/>
    <mergeCell ref="E8:E9"/>
    <mergeCell ref="F8:F9"/>
    <mergeCell ref="A48:B48"/>
    <mergeCell ref="A49:B49"/>
    <mergeCell ref="A58:O58"/>
    <mergeCell ref="A59:O59"/>
    <mergeCell ref="A60:B60"/>
    <mergeCell ref="A46:B46"/>
    <mergeCell ref="A47:B47"/>
    <mergeCell ref="C60:K60"/>
    <mergeCell ref="N8:N9"/>
    <mergeCell ref="O8:O9"/>
    <mergeCell ref="B6:G6"/>
    <mergeCell ref="I6:O6"/>
    <mergeCell ref="B7:C7"/>
    <mergeCell ref="D7:G7"/>
    <mergeCell ref="I7:K7"/>
    <mergeCell ref="L7:O7"/>
    <mergeCell ref="G8:G9"/>
    <mergeCell ref="I8:I9"/>
    <mergeCell ref="B61:C61"/>
    <mergeCell ref="D61:F61"/>
    <mergeCell ref="A62:B62"/>
    <mergeCell ref="A2:O2"/>
    <mergeCell ref="A1:O1"/>
    <mergeCell ref="A3:O3"/>
    <mergeCell ref="A4:O4"/>
    <mergeCell ref="J8:K8"/>
    <mergeCell ref="L8:L9"/>
    <mergeCell ref="M8:M9"/>
  </mergeCells>
  <printOptions/>
  <pageMargins left="1.4960629921259843" right="0.7086614173228347" top="0.2755905511811024" bottom="0.35433070866141736" header="0.31496062992125984" footer="0.31496062992125984"/>
  <pageSetup horizontalDpi="600" verticalDpi="600" orientation="landscape" scale="65" r:id="rId4"/>
  <drawing r:id="rId3"/>
  <legacyDrawing r:id="rId2"/>
</worksheet>
</file>

<file path=xl/worksheets/sheet2.xml><?xml version="1.0" encoding="utf-8"?>
<worksheet xmlns="http://schemas.openxmlformats.org/spreadsheetml/2006/main" xmlns:r="http://schemas.openxmlformats.org/officeDocument/2006/relationships">
  <dimension ref="A1:F92"/>
  <sheetViews>
    <sheetView zoomScalePageLayoutView="0" workbookViewId="0" topLeftCell="A1">
      <pane xSplit="1" ySplit="6" topLeftCell="B86" activePane="bottomRight" state="frozen"/>
      <selection pane="topLeft" activeCell="A1" sqref="A1"/>
      <selection pane="topRight" activeCell="B1" sqref="B1"/>
      <selection pane="bottomLeft" activeCell="A5" sqref="A5"/>
      <selection pane="bottomRight" activeCell="B99" sqref="B99"/>
    </sheetView>
  </sheetViews>
  <sheetFormatPr defaultColWidth="11.421875" defaultRowHeight="12.75"/>
  <cols>
    <col min="1" max="1" width="18.7109375" style="288" bestFit="1" customWidth="1"/>
    <col min="2" max="2" width="66.00390625" style="57" customWidth="1"/>
    <col min="3" max="3" width="15.28125" style="287" bestFit="1" customWidth="1"/>
    <col min="4" max="4" width="17.57421875" style="287" bestFit="1" customWidth="1"/>
    <col min="5" max="5" width="16.8515625" style="287" customWidth="1"/>
    <col min="6" max="6" width="8.00390625" style="495" bestFit="1" customWidth="1"/>
    <col min="7" max="8" width="11.421875" style="57" customWidth="1"/>
    <col min="9" max="9" width="11.421875" style="288" customWidth="1"/>
    <col min="10" max="12" width="11.421875" style="57" customWidth="1"/>
    <col min="13" max="13" width="11.421875" style="288" customWidth="1"/>
    <col min="14" max="16" width="11.421875" style="57" customWidth="1"/>
    <col min="17" max="17" width="11.421875" style="288" customWidth="1"/>
    <col min="18" max="20" width="11.421875" style="57" customWidth="1"/>
    <col min="21" max="21" width="11.421875" style="288" customWidth="1"/>
    <col min="22" max="24" width="11.421875" style="57" customWidth="1"/>
    <col min="25" max="25" width="11.421875" style="288" customWidth="1"/>
    <col min="26" max="28" width="11.421875" style="57" customWidth="1"/>
    <col min="29" max="29" width="11.421875" style="288" customWidth="1"/>
    <col min="30" max="32" width="11.421875" style="57" customWidth="1"/>
    <col min="33" max="33" width="11.421875" style="288" customWidth="1"/>
    <col min="34" max="36" width="11.421875" style="57" customWidth="1"/>
    <col min="37" max="37" width="11.421875" style="288" customWidth="1"/>
    <col min="38" max="40" width="11.421875" style="57" customWidth="1"/>
    <col min="41" max="41" width="11.421875" style="288" customWidth="1"/>
    <col min="42" max="44" width="11.421875" style="57" customWidth="1"/>
    <col min="45" max="45" width="11.421875" style="288" customWidth="1"/>
    <col min="46" max="48" width="11.421875" style="57" customWidth="1"/>
    <col min="49" max="49" width="11.421875" style="288" customWidth="1"/>
    <col min="50" max="52" width="11.421875" style="57" customWidth="1"/>
    <col min="53" max="53" width="11.421875" style="288" customWidth="1"/>
    <col min="54" max="56" width="11.421875" style="57" customWidth="1"/>
    <col min="57" max="57" width="11.421875" style="288" customWidth="1"/>
    <col min="58" max="60" width="11.421875" style="57" customWidth="1"/>
    <col min="61" max="61" width="11.421875" style="288" customWidth="1"/>
    <col min="62" max="64" width="11.421875" style="57" customWidth="1"/>
    <col min="65" max="65" width="11.421875" style="288" customWidth="1"/>
    <col min="66" max="68" width="11.421875" style="57" customWidth="1"/>
    <col min="69" max="69" width="11.421875" style="288" customWidth="1"/>
    <col min="70" max="72" width="11.421875" style="57" customWidth="1"/>
    <col min="73" max="73" width="11.421875" style="288" customWidth="1"/>
    <col min="74" max="76" width="11.421875" style="57" customWidth="1"/>
    <col min="77" max="77" width="11.421875" style="288" customWidth="1"/>
    <col min="78" max="80" width="11.421875" style="57" customWidth="1"/>
    <col min="81" max="81" width="11.421875" style="288" customWidth="1"/>
    <col min="82" max="84" width="11.421875" style="57" customWidth="1"/>
    <col min="85" max="85" width="11.421875" style="288" customWidth="1"/>
    <col min="86" max="88" width="11.421875" style="57" customWidth="1"/>
    <col min="89" max="89" width="11.421875" style="288" customWidth="1"/>
    <col min="90" max="92" width="11.421875" style="57" customWidth="1"/>
    <col min="93" max="93" width="11.421875" style="288" customWidth="1"/>
    <col min="94" max="96" width="11.421875" style="57" customWidth="1"/>
    <col min="97" max="97" width="11.421875" style="288" customWidth="1"/>
    <col min="98" max="100" width="11.421875" style="57" customWidth="1"/>
    <col min="101" max="101" width="11.421875" style="288" customWidth="1"/>
    <col min="102" max="104" width="11.421875" style="57" customWidth="1"/>
    <col min="105" max="105" width="11.421875" style="288" customWidth="1"/>
    <col min="106" max="108" width="11.421875" style="57" customWidth="1"/>
    <col min="109" max="109" width="11.421875" style="288" customWidth="1"/>
    <col min="110" max="112" width="11.421875" style="57" customWidth="1"/>
    <col min="113" max="113" width="11.421875" style="288" customWidth="1"/>
    <col min="114" max="116" width="11.421875" style="57" customWidth="1"/>
    <col min="117" max="117" width="11.421875" style="288" customWidth="1"/>
    <col min="118" max="120" width="11.421875" style="57" customWidth="1"/>
    <col min="121" max="121" width="11.421875" style="288" customWidth="1"/>
    <col min="122" max="124" width="11.421875" style="57" customWidth="1"/>
    <col min="125" max="125" width="11.421875" style="288" customWidth="1"/>
    <col min="126" max="128" width="11.421875" style="57" customWidth="1"/>
    <col min="129" max="129" width="11.421875" style="288" customWidth="1"/>
    <col min="130" max="132" width="11.421875" style="57" customWidth="1"/>
    <col min="133" max="133" width="11.421875" style="288" customWidth="1"/>
    <col min="134" max="136" width="11.421875" style="57" customWidth="1"/>
    <col min="137" max="137" width="11.421875" style="288" customWidth="1"/>
    <col min="138" max="140" width="11.421875" style="57" customWidth="1"/>
    <col min="141" max="141" width="11.421875" style="288" customWidth="1"/>
    <col min="142" max="144" width="11.421875" style="57" customWidth="1"/>
    <col min="145" max="145" width="11.421875" style="288" customWidth="1"/>
    <col min="146" max="148" width="11.421875" style="57" customWidth="1"/>
    <col min="149" max="149" width="11.421875" style="288" customWidth="1"/>
    <col min="150" max="152" width="11.421875" style="57" customWidth="1"/>
    <col min="153" max="153" width="11.421875" style="288" customWidth="1"/>
    <col min="154" max="156" width="11.421875" style="57" customWidth="1"/>
    <col min="157" max="157" width="11.421875" style="288" customWidth="1"/>
    <col min="158" max="160" width="11.421875" style="57" customWidth="1"/>
    <col min="161" max="161" width="11.421875" style="288" customWidth="1"/>
    <col min="162" max="164" width="11.421875" style="57" customWidth="1"/>
    <col min="165" max="165" width="11.421875" style="288" customWidth="1"/>
    <col min="166" max="168" width="11.421875" style="57" customWidth="1"/>
    <col min="169" max="169" width="11.421875" style="288" customWidth="1"/>
    <col min="170" max="172" width="11.421875" style="57" customWidth="1"/>
    <col min="173" max="173" width="11.421875" style="288" customWidth="1"/>
    <col min="174" max="176" width="11.421875" style="57" customWidth="1"/>
    <col min="177" max="177" width="11.421875" style="288" customWidth="1"/>
    <col min="178" max="180" width="11.421875" style="57" customWidth="1"/>
    <col min="181" max="181" width="11.421875" style="288" customWidth="1"/>
    <col min="182" max="184" width="11.421875" style="57" customWidth="1"/>
    <col min="185" max="185" width="11.421875" style="288" customWidth="1"/>
    <col min="186" max="188" width="11.421875" style="57" customWidth="1"/>
    <col min="189" max="189" width="11.421875" style="288" customWidth="1"/>
    <col min="190" max="192" width="11.421875" style="57" customWidth="1"/>
    <col min="193" max="193" width="11.421875" style="288" customWidth="1"/>
    <col min="194" max="196" width="11.421875" style="57" customWidth="1"/>
    <col min="197" max="197" width="11.421875" style="288" customWidth="1"/>
    <col min="198" max="200" width="11.421875" style="57" customWidth="1"/>
    <col min="201" max="201" width="11.421875" style="288" customWidth="1"/>
    <col min="202" max="204" width="11.421875" style="57" customWidth="1"/>
    <col min="205" max="205" width="11.421875" style="288" customWidth="1"/>
    <col min="206" max="208" width="11.421875" style="57" customWidth="1"/>
    <col min="209" max="209" width="11.421875" style="288" customWidth="1"/>
    <col min="210" max="212" width="11.421875" style="57" customWidth="1"/>
    <col min="213" max="213" width="11.421875" style="288" customWidth="1"/>
    <col min="214" max="216" width="11.421875" style="57" customWidth="1"/>
    <col min="217" max="217" width="11.421875" style="288" customWidth="1"/>
    <col min="218" max="220" width="11.421875" style="57" customWidth="1"/>
    <col min="221" max="221" width="11.421875" style="288" customWidth="1"/>
    <col min="222" max="224" width="11.421875" style="57" customWidth="1"/>
    <col min="225" max="225" width="11.421875" style="288" customWidth="1"/>
    <col min="226" max="228" width="11.421875" style="57" customWidth="1"/>
    <col min="229" max="229" width="11.421875" style="288" customWidth="1"/>
    <col min="230" max="16384" width="11.421875" style="57" customWidth="1"/>
  </cols>
  <sheetData>
    <row r="1" spans="1:2" ht="12.75">
      <c r="A1" s="293"/>
      <c r="B1" s="286"/>
    </row>
    <row r="2" spans="1:6" ht="18">
      <c r="A2" s="933" t="s">
        <v>152</v>
      </c>
      <c r="B2" s="933"/>
      <c r="C2" s="933"/>
      <c r="D2" s="933"/>
      <c r="E2" s="933"/>
      <c r="F2" s="933"/>
    </row>
    <row r="3" spans="1:6" ht="18">
      <c r="A3" s="933" t="s">
        <v>349</v>
      </c>
      <c r="B3" s="933"/>
      <c r="C3" s="933"/>
      <c r="D3" s="933"/>
      <c r="E3" s="933"/>
      <c r="F3" s="933"/>
    </row>
    <row r="4" spans="1:6" ht="15.75" customHeight="1">
      <c r="A4" s="932" t="s">
        <v>1230</v>
      </c>
      <c r="B4" s="932"/>
      <c r="C4" s="932"/>
      <c r="D4" s="932"/>
      <c r="E4" s="932"/>
      <c r="F4" s="932"/>
    </row>
    <row r="5" spans="1:6" ht="13.5" customHeight="1" thickBot="1">
      <c r="A5" s="98"/>
      <c r="B5" s="934"/>
      <c r="C5" s="934"/>
      <c r="D5" s="934"/>
      <c r="E5" s="934"/>
      <c r="F5" s="98"/>
    </row>
    <row r="6" spans="1:6" ht="26.25" customHeight="1" thickBot="1">
      <c r="A6" s="289" t="s">
        <v>95</v>
      </c>
      <c r="B6" s="289" t="s">
        <v>96</v>
      </c>
      <c r="C6" s="289" t="s">
        <v>648</v>
      </c>
      <c r="D6" s="289" t="s">
        <v>649</v>
      </c>
      <c r="E6" s="289" t="s">
        <v>108</v>
      </c>
      <c r="F6" s="496" t="s">
        <v>160</v>
      </c>
    </row>
    <row r="7" spans="1:6" ht="15" customHeight="1" thickBot="1">
      <c r="A7" s="290"/>
      <c r="B7" s="291" t="s">
        <v>349</v>
      </c>
      <c r="C7" s="292">
        <v>1622291211.47</v>
      </c>
      <c r="D7" s="292">
        <v>496167324.06</v>
      </c>
      <c r="E7" s="292">
        <v>2118458535.53</v>
      </c>
      <c r="F7" s="497">
        <v>1</v>
      </c>
    </row>
    <row r="8" spans="1:6" ht="15" customHeight="1" thickBot="1">
      <c r="A8" s="290" t="s">
        <v>98</v>
      </c>
      <c r="B8" s="291" t="s">
        <v>99</v>
      </c>
      <c r="C8" s="292">
        <v>584687374</v>
      </c>
      <c r="D8" s="292">
        <v>196167324.06</v>
      </c>
      <c r="E8" s="292">
        <v>780854698.06</v>
      </c>
      <c r="F8" s="497">
        <v>0.3685956958627204</v>
      </c>
    </row>
    <row r="9" spans="1:6" ht="15" customHeight="1" thickBot="1">
      <c r="A9" s="289" t="s">
        <v>100</v>
      </c>
      <c r="B9" s="33" t="s">
        <v>101</v>
      </c>
      <c r="C9" s="34">
        <v>245450000</v>
      </c>
      <c r="D9" s="34">
        <v>140388387.32</v>
      </c>
      <c r="E9" s="34">
        <v>385838387.32</v>
      </c>
      <c r="F9" s="498">
        <v>0.18213166830922664</v>
      </c>
    </row>
    <row r="10" spans="1:6" ht="15" customHeight="1" thickBot="1">
      <c r="A10" s="289" t="s">
        <v>102</v>
      </c>
      <c r="B10" s="33" t="s">
        <v>103</v>
      </c>
      <c r="C10" s="34">
        <v>80000000</v>
      </c>
      <c r="D10" s="34">
        <v>47000000</v>
      </c>
      <c r="E10" s="34">
        <v>127000000</v>
      </c>
      <c r="F10" s="498">
        <v>0.05994924982953556</v>
      </c>
    </row>
    <row r="11" spans="1:6" ht="15" customHeight="1" thickBot="1">
      <c r="A11" s="296" t="s">
        <v>104</v>
      </c>
      <c r="B11" s="31" t="s">
        <v>105</v>
      </c>
      <c r="C11" s="32">
        <v>80000000</v>
      </c>
      <c r="D11" s="32">
        <v>47000000</v>
      </c>
      <c r="E11" s="32">
        <v>127000000</v>
      </c>
      <c r="F11" s="500">
        <v>0.05994924982953556</v>
      </c>
    </row>
    <row r="12" spans="1:6" ht="15" customHeight="1" thickBot="1">
      <c r="A12" s="297" t="s">
        <v>106</v>
      </c>
      <c r="B12" s="298" t="s">
        <v>107</v>
      </c>
      <c r="C12" s="299">
        <v>80000000</v>
      </c>
      <c r="D12" s="299">
        <v>47000000</v>
      </c>
      <c r="E12" s="299">
        <v>127000000</v>
      </c>
      <c r="F12" s="501">
        <v>0.05994924982953556</v>
      </c>
    </row>
    <row r="13" spans="1:6" ht="15" customHeight="1" thickBot="1">
      <c r="A13" s="289" t="s">
        <v>557</v>
      </c>
      <c r="B13" s="33" t="s">
        <v>558</v>
      </c>
      <c r="C13" s="34">
        <v>156700000</v>
      </c>
      <c r="D13" s="34">
        <v>93138387.32</v>
      </c>
      <c r="E13" s="34">
        <v>249838387.32</v>
      </c>
      <c r="F13" s="498">
        <v>0.11793404644452715</v>
      </c>
    </row>
    <row r="14" spans="1:6" ht="15" customHeight="1" thickBot="1">
      <c r="A14" s="289" t="s">
        <v>559</v>
      </c>
      <c r="B14" s="33" t="s">
        <v>560</v>
      </c>
      <c r="C14" s="34">
        <v>61700000</v>
      </c>
      <c r="D14" s="34">
        <v>52173190.72</v>
      </c>
      <c r="E14" s="34">
        <v>113873190.72</v>
      </c>
      <c r="F14" s="498">
        <v>0.05375285322330418</v>
      </c>
    </row>
    <row r="15" spans="1:6" ht="15" customHeight="1" thickBot="1">
      <c r="A15" s="289" t="s">
        <v>561</v>
      </c>
      <c r="B15" s="33" t="s">
        <v>562</v>
      </c>
      <c r="C15" s="34">
        <v>61000000</v>
      </c>
      <c r="D15" s="34">
        <v>52173190.72</v>
      </c>
      <c r="E15" s="34">
        <v>113173190.72</v>
      </c>
      <c r="F15" s="498">
        <v>0.05342242428723587</v>
      </c>
    </row>
    <row r="16" spans="1:6" ht="15" customHeight="1" thickBot="1">
      <c r="A16" s="296" t="s">
        <v>563</v>
      </c>
      <c r="B16" s="31" t="s">
        <v>564</v>
      </c>
      <c r="C16" s="32">
        <v>50000000</v>
      </c>
      <c r="D16" s="32">
        <v>45596533.46</v>
      </c>
      <c r="E16" s="32">
        <v>95596533.46000001</v>
      </c>
      <c r="F16" s="500">
        <v>0.04512551549000863</v>
      </c>
    </row>
    <row r="17" spans="1:6" ht="15" customHeight="1" thickBot="1">
      <c r="A17" s="297" t="s">
        <v>565</v>
      </c>
      <c r="B17" s="298" t="s">
        <v>566</v>
      </c>
      <c r="C17" s="299">
        <v>50000000</v>
      </c>
      <c r="D17" s="299">
        <v>45596533.46</v>
      </c>
      <c r="E17" s="299">
        <v>95596533.46000001</v>
      </c>
      <c r="F17" s="501">
        <v>0.04512551549000863</v>
      </c>
    </row>
    <row r="18" spans="1:6" ht="15" customHeight="1" thickBot="1">
      <c r="A18" s="297" t="s">
        <v>567</v>
      </c>
      <c r="B18" s="298" t="s">
        <v>568</v>
      </c>
      <c r="C18" s="299">
        <v>11000000</v>
      </c>
      <c r="D18" s="299">
        <v>6576657.26</v>
      </c>
      <c r="E18" s="299">
        <v>17576657.259999998</v>
      </c>
      <c r="F18" s="501">
        <v>0.008296908797227243</v>
      </c>
    </row>
    <row r="19" spans="1:6" ht="15" customHeight="1" thickBot="1">
      <c r="A19" s="289" t="s">
        <v>155</v>
      </c>
      <c r="B19" s="33" t="s">
        <v>156</v>
      </c>
      <c r="C19" s="34">
        <v>700000</v>
      </c>
      <c r="D19" s="34">
        <v>0</v>
      </c>
      <c r="E19" s="34">
        <v>700000</v>
      </c>
      <c r="F19" s="498">
        <v>0.0003304289360683062</v>
      </c>
    </row>
    <row r="20" spans="1:6" ht="15" customHeight="1" thickBot="1">
      <c r="A20" s="296" t="s">
        <v>157</v>
      </c>
      <c r="B20" s="31" t="s">
        <v>161</v>
      </c>
      <c r="C20" s="32">
        <v>700000</v>
      </c>
      <c r="D20" s="32">
        <v>0</v>
      </c>
      <c r="E20" s="32">
        <v>700000</v>
      </c>
      <c r="F20" s="500">
        <v>0.0003304289360683062</v>
      </c>
    </row>
    <row r="21" spans="1:6" ht="15" customHeight="1" thickBot="1">
      <c r="A21" s="297" t="s">
        <v>162</v>
      </c>
      <c r="B21" s="298" t="s">
        <v>163</v>
      </c>
      <c r="C21" s="299">
        <v>700000</v>
      </c>
      <c r="D21" s="299">
        <v>0</v>
      </c>
      <c r="E21" s="299">
        <v>700000</v>
      </c>
      <c r="F21" s="501">
        <v>0.0003304289360683062</v>
      </c>
    </row>
    <row r="22" spans="1:6" ht="15" customHeight="1" thickBot="1">
      <c r="A22" s="289" t="s">
        <v>170</v>
      </c>
      <c r="B22" s="33" t="s">
        <v>171</v>
      </c>
      <c r="C22" s="34">
        <v>95000000</v>
      </c>
      <c r="D22" s="34">
        <v>40965196.6</v>
      </c>
      <c r="E22" s="34">
        <v>135965196.6</v>
      </c>
      <c r="F22" s="498">
        <v>0.06418119322122298</v>
      </c>
    </row>
    <row r="23" spans="1:6" ht="15" customHeight="1" thickBot="1">
      <c r="A23" s="296" t="s">
        <v>172</v>
      </c>
      <c r="B23" s="31" t="s">
        <v>173</v>
      </c>
      <c r="C23" s="32">
        <v>95000000</v>
      </c>
      <c r="D23" s="32">
        <v>40965196.6</v>
      </c>
      <c r="E23" s="32">
        <v>135965196.6</v>
      </c>
      <c r="F23" s="500">
        <v>0.06418119322122298</v>
      </c>
    </row>
    <row r="24" spans="1:6" ht="15" customHeight="1" thickBot="1">
      <c r="A24" s="297" t="s">
        <v>174</v>
      </c>
      <c r="B24" s="298" t="s">
        <v>175</v>
      </c>
      <c r="C24" s="299">
        <v>87000000</v>
      </c>
      <c r="D24" s="299">
        <v>33500051.6</v>
      </c>
      <c r="E24" s="299">
        <v>120500051.6</v>
      </c>
      <c r="F24" s="501">
        <v>0.056881005494805716</v>
      </c>
    </row>
    <row r="25" spans="1:6" ht="15" customHeight="1" thickBot="1">
      <c r="A25" s="297" t="s">
        <v>176</v>
      </c>
      <c r="B25" s="298" t="s">
        <v>177</v>
      </c>
      <c r="C25" s="299">
        <v>8000000</v>
      </c>
      <c r="D25" s="299">
        <v>7465145</v>
      </c>
      <c r="E25" s="299">
        <v>15465145</v>
      </c>
      <c r="F25" s="501">
        <v>0.007300187726417265</v>
      </c>
    </row>
    <row r="26" spans="1:6" ht="15" customHeight="1" thickBot="1">
      <c r="A26" s="289" t="s">
        <v>178</v>
      </c>
      <c r="B26" s="33" t="s">
        <v>179</v>
      </c>
      <c r="C26" s="34">
        <v>8750000</v>
      </c>
      <c r="D26" s="34">
        <v>250000</v>
      </c>
      <c r="E26" s="34">
        <v>9000000</v>
      </c>
      <c r="F26" s="498">
        <v>0.004248372035163937</v>
      </c>
    </row>
    <row r="27" spans="1:6" ht="15" customHeight="1" thickBot="1">
      <c r="A27" s="289" t="s">
        <v>180</v>
      </c>
      <c r="B27" s="33" t="s">
        <v>181</v>
      </c>
      <c r="C27" s="34">
        <v>8750000</v>
      </c>
      <c r="D27" s="34">
        <v>250000</v>
      </c>
      <c r="E27" s="34">
        <v>9000000</v>
      </c>
      <c r="F27" s="498">
        <v>0.004248372035163937</v>
      </c>
    </row>
    <row r="28" spans="1:6" ht="15" customHeight="1" thickBot="1">
      <c r="A28" s="297" t="s">
        <v>182</v>
      </c>
      <c r="B28" s="298" t="s">
        <v>183</v>
      </c>
      <c r="C28" s="299">
        <v>7500000</v>
      </c>
      <c r="D28" s="299">
        <v>0</v>
      </c>
      <c r="E28" s="299">
        <v>7500000</v>
      </c>
      <c r="F28" s="501">
        <v>0.0035403100293032812</v>
      </c>
    </row>
    <row r="29" spans="1:6" ht="15" customHeight="1" thickBot="1">
      <c r="A29" s="297" t="s">
        <v>184</v>
      </c>
      <c r="B29" s="298" t="s">
        <v>185</v>
      </c>
      <c r="C29" s="299">
        <v>1250000</v>
      </c>
      <c r="D29" s="299">
        <v>250000</v>
      </c>
      <c r="E29" s="299">
        <v>1500000</v>
      </c>
      <c r="F29" s="501">
        <v>0.0007080620058606562</v>
      </c>
    </row>
    <row r="30" spans="1:6" ht="15" customHeight="1" thickBot="1">
      <c r="A30" s="289" t="s">
        <v>186</v>
      </c>
      <c r="B30" s="33" t="s">
        <v>187</v>
      </c>
      <c r="C30" s="34">
        <v>336553985</v>
      </c>
      <c r="D30" s="34">
        <v>55182308.9</v>
      </c>
      <c r="E30" s="34">
        <v>391736293.9</v>
      </c>
      <c r="F30" s="498">
        <v>0.18491572401816903</v>
      </c>
    </row>
    <row r="31" spans="1:6" ht="15" customHeight="1" thickBot="1">
      <c r="A31" s="289" t="s">
        <v>188</v>
      </c>
      <c r="B31" s="33" t="s">
        <v>189</v>
      </c>
      <c r="C31" s="34">
        <v>319753985</v>
      </c>
      <c r="D31" s="34">
        <v>47637333.9</v>
      </c>
      <c r="E31" s="34">
        <v>367391318.9</v>
      </c>
      <c r="F31" s="498">
        <v>0.173423889464084</v>
      </c>
    </row>
    <row r="32" spans="1:6" ht="15" customHeight="1" thickBot="1">
      <c r="A32" s="289" t="s">
        <v>190</v>
      </c>
      <c r="B32" s="33" t="s">
        <v>191</v>
      </c>
      <c r="C32" s="34">
        <v>86015251</v>
      </c>
      <c r="D32" s="34">
        <v>0</v>
      </c>
      <c r="E32" s="34">
        <v>86015251</v>
      </c>
      <c r="F32" s="498">
        <v>0.040602754105111875</v>
      </c>
    </row>
    <row r="33" spans="1:6" ht="15" customHeight="1" thickBot="1">
      <c r="A33" s="297" t="s">
        <v>192</v>
      </c>
      <c r="B33" s="298" t="s">
        <v>193</v>
      </c>
      <c r="C33" s="299">
        <v>85515251</v>
      </c>
      <c r="D33" s="299">
        <v>0</v>
      </c>
      <c r="E33" s="299">
        <v>85515251</v>
      </c>
      <c r="F33" s="501">
        <v>0.04036673343649166</v>
      </c>
    </row>
    <row r="34" spans="1:6" ht="15" customHeight="1" thickBot="1">
      <c r="A34" s="297" t="s">
        <v>194</v>
      </c>
      <c r="B34" s="298" t="s">
        <v>195</v>
      </c>
      <c r="C34" s="299">
        <v>500000</v>
      </c>
      <c r="D34" s="299">
        <v>0</v>
      </c>
      <c r="E34" s="299">
        <v>500000</v>
      </c>
      <c r="F34" s="501">
        <v>0.00023602066862021874</v>
      </c>
    </row>
    <row r="35" spans="1:6" ht="15" customHeight="1" thickBot="1">
      <c r="A35" s="289" t="s">
        <v>196</v>
      </c>
      <c r="B35" s="33" t="s">
        <v>197</v>
      </c>
      <c r="C35" s="34">
        <v>233488734</v>
      </c>
      <c r="D35" s="34">
        <v>46317333.9</v>
      </c>
      <c r="E35" s="34">
        <v>279806067.9</v>
      </c>
      <c r="F35" s="498">
        <v>0.13208003045950464</v>
      </c>
    </row>
    <row r="36" spans="1:6" ht="15" customHeight="1" thickBot="1">
      <c r="A36" s="289" t="s">
        <v>198</v>
      </c>
      <c r="B36" s="33" t="s">
        <v>199</v>
      </c>
      <c r="C36" s="34">
        <v>2300000</v>
      </c>
      <c r="D36" s="34">
        <v>3020000</v>
      </c>
      <c r="E36" s="34">
        <v>5320000</v>
      </c>
      <c r="F36" s="498">
        <v>0.0025112599141191272</v>
      </c>
    </row>
    <row r="37" spans="1:6" ht="15" customHeight="1" thickBot="1">
      <c r="A37" s="297" t="s">
        <v>200</v>
      </c>
      <c r="B37" s="298" t="s">
        <v>201</v>
      </c>
      <c r="C37" s="299">
        <v>1500000</v>
      </c>
      <c r="D37" s="299">
        <v>3020000</v>
      </c>
      <c r="E37" s="299">
        <v>4520000</v>
      </c>
      <c r="F37" s="501">
        <v>0.0021336268443267773</v>
      </c>
    </row>
    <row r="38" spans="1:6" ht="15" customHeight="1" thickBot="1">
      <c r="A38" s="297" t="s">
        <v>202</v>
      </c>
      <c r="B38" s="298" t="s">
        <v>203</v>
      </c>
      <c r="C38" s="299">
        <v>800000</v>
      </c>
      <c r="D38" s="299">
        <v>0</v>
      </c>
      <c r="E38" s="299">
        <v>800000</v>
      </c>
      <c r="F38" s="501">
        <v>0.00037763306979234995</v>
      </c>
    </row>
    <row r="39" spans="1:6" ht="15" customHeight="1" thickBot="1">
      <c r="A39" s="289" t="s">
        <v>205</v>
      </c>
      <c r="B39" s="33" t="s">
        <v>206</v>
      </c>
      <c r="C39" s="34">
        <v>230188734</v>
      </c>
      <c r="D39" s="34">
        <v>43297333.9</v>
      </c>
      <c r="E39" s="34">
        <v>273486067.9</v>
      </c>
      <c r="F39" s="498">
        <v>0.12909672920814508</v>
      </c>
    </row>
    <row r="40" spans="1:6" ht="15" customHeight="1" thickBot="1">
      <c r="A40" s="297" t="s">
        <v>207</v>
      </c>
      <c r="B40" s="298" t="s">
        <v>208</v>
      </c>
      <c r="C40" s="299">
        <v>6839068</v>
      </c>
      <c r="D40" s="299">
        <v>0</v>
      </c>
      <c r="E40" s="299">
        <v>6839068</v>
      </c>
      <c r="F40" s="501">
        <v>0.0032283228041982844</v>
      </c>
    </row>
    <row r="41" spans="1:6" ht="15" customHeight="1" thickBot="1">
      <c r="A41" s="297" t="s">
        <v>209</v>
      </c>
      <c r="B41" s="298" t="s">
        <v>210</v>
      </c>
      <c r="C41" s="299">
        <v>19550000</v>
      </c>
      <c r="D41" s="299">
        <v>0</v>
      </c>
      <c r="E41" s="299">
        <v>19550000</v>
      </c>
      <c r="F41" s="501">
        <v>0.009228408143050553</v>
      </c>
    </row>
    <row r="42" spans="1:6" ht="15" customHeight="1" thickBot="1">
      <c r="A42" s="296" t="s">
        <v>211</v>
      </c>
      <c r="B42" s="31" t="s">
        <v>212</v>
      </c>
      <c r="C42" s="32">
        <v>194550000</v>
      </c>
      <c r="D42" s="32">
        <v>43297333.9</v>
      </c>
      <c r="E42" s="32">
        <v>237847333.9</v>
      </c>
      <c r="F42" s="500">
        <v>0.11227377355322885</v>
      </c>
    </row>
    <row r="43" spans="1:6" ht="15" customHeight="1" thickBot="1">
      <c r="A43" s="297" t="s">
        <v>213</v>
      </c>
      <c r="B43" s="298" t="s">
        <v>214</v>
      </c>
      <c r="C43" s="299">
        <v>83250000</v>
      </c>
      <c r="D43" s="299">
        <v>34761105</v>
      </c>
      <c r="E43" s="299">
        <v>118011105</v>
      </c>
      <c r="F43" s="501">
        <v>0.055706119813421676</v>
      </c>
    </row>
    <row r="44" spans="1:6" ht="15" customHeight="1" thickBot="1">
      <c r="A44" s="297" t="s">
        <v>215</v>
      </c>
      <c r="B44" s="298" t="s">
        <v>216</v>
      </c>
      <c r="C44" s="299">
        <v>49000000</v>
      </c>
      <c r="D44" s="299">
        <v>8536228.9</v>
      </c>
      <c r="E44" s="299">
        <v>57536228.9</v>
      </c>
      <c r="F44" s="501">
        <v>0.027159478429727903</v>
      </c>
    </row>
    <row r="45" spans="1:6" ht="15" customHeight="1" thickBot="1">
      <c r="A45" s="297" t="s">
        <v>217</v>
      </c>
      <c r="B45" s="298" t="s">
        <v>218</v>
      </c>
      <c r="C45" s="299">
        <v>47300000</v>
      </c>
      <c r="D45" s="299">
        <v>0</v>
      </c>
      <c r="E45" s="299">
        <v>47300000</v>
      </c>
      <c r="F45" s="501">
        <v>0.022327555251472692</v>
      </c>
    </row>
    <row r="46" spans="1:6" ht="15" customHeight="1" thickBot="1">
      <c r="A46" s="297" t="s">
        <v>219</v>
      </c>
      <c r="B46" s="298" t="s">
        <v>220</v>
      </c>
      <c r="C46" s="299">
        <v>15000000</v>
      </c>
      <c r="D46" s="299">
        <v>0</v>
      </c>
      <c r="E46" s="299">
        <v>15000000</v>
      </c>
      <c r="F46" s="501">
        <v>0.0070806200586065625</v>
      </c>
    </row>
    <row r="47" spans="1:6" ht="15" customHeight="1" thickBot="1">
      <c r="A47" s="297" t="s">
        <v>221</v>
      </c>
      <c r="B47" s="298" t="s">
        <v>222</v>
      </c>
      <c r="C47" s="299">
        <v>9249666</v>
      </c>
      <c r="D47" s="299">
        <v>0</v>
      </c>
      <c r="E47" s="299">
        <v>9249666</v>
      </c>
      <c r="F47" s="501">
        <v>0.004366224707667408</v>
      </c>
    </row>
    <row r="48" spans="1:6" ht="20.25" customHeight="1" thickBot="1">
      <c r="A48" s="296" t="s">
        <v>223</v>
      </c>
      <c r="B48" s="31" t="s">
        <v>222</v>
      </c>
      <c r="C48" s="32">
        <v>9249666</v>
      </c>
      <c r="D48" s="32">
        <v>0</v>
      </c>
      <c r="E48" s="32">
        <v>9249666</v>
      </c>
      <c r="F48" s="500">
        <v>0.004366224707667408</v>
      </c>
    </row>
    <row r="49" spans="1:6" ht="21" customHeight="1" thickBot="1">
      <c r="A49" s="297" t="s">
        <v>643</v>
      </c>
      <c r="B49" s="298" t="s">
        <v>766</v>
      </c>
      <c r="C49" s="299">
        <v>9249666</v>
      </c>
      <c r="D49" s="299">
        <v>0</v>
      </c>
      <c r="E49" s="299">
        <v>9249666</v>
      </c>
      <c r="F49" s="501">
        <v>0.004366224707667408</v>
      </c>
    </row>
    <row r="50" spans="1:6" ht="19.5" customHeight="1" thickBot="1">
      <c r="A50" s="289" t="s">
        <v>224</v>
      </c>
      <c r="B50" s="33" t="s">
        <v>225</v>
      </c>
      <c r="C50" s="34">
        <v>1000000</v>
      </c>
      <c r="D50" s="34">
        <v>0</v>
      </c>
      <c r="E50" s="34">
        <v>1000000</v>
      </c>
      <c r="F50" s="498">
        <v>0.0004720413372404375</v>
      </c>
    </row>
    <row r="51" spans="1:6" ht="18.75" customHeight="1" thickBot="1">
      <c r="A51" s="297" t="s">
        <v>226</v>
      </c>
      <c r="B51" s="298" t="s">
        <v>227</v>
      </c>
      <c r="C51" s="299">
        <v>1000000</v>
      </c>
      <c r="D51" s="299">
        <v>0</v>
      </c>
      <c r="E51" s="299">
        <v>1000000</v>
      </c>
      <c r="F51" s="501">
        <v>0.0004720413372404375</v>
      </c>
    </row>
    <row r="52" spans="1:6" ht="15" customHeight="1" thickBot="1">
      <c r="A52" s="289" t="s">
        <v>228</v>
      </c>
      <c r="B52" s="33" t="s">
        <v>229</v>
      </c>
      <c r="C52" s="34">
        <v>250000</v>
      </c>
      <c r="D52" s="34">
        <v>1320000</v>
      </c>
      <c r="E52" s="34">
        <v>1570000</v>
      </c>
      <c r="F52" s="498">
        <v>0.0007411048994674868</v>
      </c>
    </row>
    <row r="53" spans="1:6" ht="15" customHeight="1" thickBot="1">
      <c r="A53" s="289" t="s">
        <v>230</v>
      </c>
      <c r="B53" s="33" t="s">
        <v>231</v>
      </c>
      <c r="C53" s="34">
        <v>250000</v>
      </c>
      <c r="D53" s="34">
        <v>1320000</v>
      </c>
      <c r="E53" s="34">
        <v>1570000</v>
      </c>
      <c r="F53" s="498">
        <v>0.0007411048994674868</v>
      </c>
    </row>
    <row r="54" spans="1:6" ht="15" customHeight="1" thickBot="1">
      <c r="A54" s="296" t="s">
        <v>234</v>
      </c>
      <c r="B54" s="31" t="s">
        <v>235</v>
      </c>
      <c r="C54" s="32">
        <v>250000</v>
      </c>
      <c r="D54" s="32">
        <v>1320000</v>
      </c>
      <c r="E54" s="32">
        <v>1570000</v>
      </c>
      <c r="F54" s="500">
        <v>0.0007411048994674868</v>
      </c>
    </row>
    <row r="55" spans="1:6" ht="15" customHeight="1" thickBot="1">
      <c r="A55" s="297" t="s">
        <v>236</v>
      </c>
      <c r="B55" s="298" t="s">
        <v>237</v>
      </c>
      <c r="C55" s="299">
        <v>250000</v>
      </c>
      <c r="D55" s="299">
        <v>1320000</v>
      </c>
      <c r="E55" s="299">
        <v>1570000</v>
      </c>
      <c r="F55" s="501">
        <v>0.0007411048994674868</v>
      </c>
    </row>
    <row r="56" spans="1:6" ht="15" customHeight="1" thickBot="1">
      <c r="A56" s="289" t="s">
        <v>238</v>
      </c>
      <c r="B56" s="33" t="s">
        <v>239</v>
      </c>
      <c r="C56" s="34">
        <v>5000000</v>
      </c>
      <c r="D56" s="34">
        <v>0</v>
      </c>
      <c r="E56" s="34">
        <v>5000000</v>
      </c>
      <c r="F56" s="498">
        <v>0.002360206686202187</v>
      </c>
    </row>
    <row r="57" spans="1:6" ht="15" customHeight="1" thickBot="1">
      <c r="A57" s="289" t="s">
        <v>240</v>
      </c>
      <c r="B57" s="33" t="s">
        <v>241</v>
      </c>
      <c r="C57" s="34">
        <v>5000000</v>
      </c>
      <c r="D57" s="34">
        <v>0</v>
      </c>
      <c r="E57" s="34">
        <v>5000000</v>
      </c>
      <c r="F57" s="498">
        <v>0.002360206686202187</v>
      </c>
    </row>
    <row r="58" spans="1:6" ht="15" customHeight="1" thickBot="1">
      <c r="A58" s="289" t="s">
        <v>246</v>
      </c>
      <c r="B58" s="33" t="s">
        <v>247</v>
      </c>
      <c r="C58" s="34">
        <v>5000000</v>
      </c>
      <c r="D58" s="34">
        <v>0</v>
      </c>
      <c r="E58" s="34">
        <v>5000000</v>
      </c>
      <c r="F58" s="498">
        <v>0.002360206686202187</v>
      </c>
    </row>
    <row r="59" spans="1:6" ht="15" customHeight="1" thickBot="1">
      <c r="A59" s="297" t="s">
        <v>248</v>
      </c>
      <c r="B59" s="298" t="s">
        <v>249</v>
      </c>
      <c r="C59" s="299">
        <v>5000000</v>
      </c>
      <c r="D59" s="299">
        <v>0</v>
      </c>
      <c r="E59" s="299">
        <v>5000000</v>
      </c>
      <c r="F59" s="501">
        <v>0.002360206686202187</v>
      </c>
    </row>
    <row r="60" spans="1:6" ht="15" customHeight="1" thickBot="1">
      <c r="A60" s="289" t="s">
        <v>250</v>
      </c>
      <c r="B60" s="33" t="s">
        <v>251</v>
      </c>
      <c r="C60" s="34">
        <v>1600000</v>
      </c>
      <c r="D60" s="34">
        <v>0</v>
      </c>
      <c r="E60" s="34">
        <v>1600000</v>
      </c>
      <c r="F60" s="498">
        <v>0.0007552661395846999</v>
      </c>
    </row>
    <row r="61" spans="1:6" ht="15" customHeight="1" thickBot="1">
      <c r="A61" s="289" t="s">
        <v>252</v>
      </c>
      <c r="B61" s="33" t="s">
        <v>253</v>
      </c>
      <c r="C61" s="34">
        <v>1600000</v>
      </c>
      <c r="D61" s="34">
        <v>0</v>
      </c>
      <c r="E61" s="34">
        <v>1600000</v>
      </c>
      <c r="F61" s="498">
        <v>0.0007552661395846999</v>
      </c>
    </row>
    <row r="62" spans="1:6" ht="15" customHeight="1" thickBot="1">
      <c r="A62" s="296" t="s">
        <v>254</v>
      </c>
      <c r="B62" s="31" t="s">
        <v>255</v>
      </c>
      <c r="C62" s="294">
        <v>1600000</v>
      </c>
      <c r="D62" s="294">
        <v>0</v>
      </c>
      <c r="E62" s="294">
        <v>1600000</v>
      </c>
      <c r="F62" s="499">
        <v>0.0007552661395846999</v>
      </c>
    </row>
    <row r="63" spans="1:6" ht="15" customHeight="1" thickBot="1">
      <c r="A63" s="297" t="s">
        <v>345</v>
      </c>
      <c r="B63" s="298" t="s">
        <v>346</v>
      </c>
      <c r="C63" s="299">
        <v>1000000</v>
      </c>
      <c r="D63" s="299">
        <v>0</v>
      </c>
      <c r="E63" s="299">
        <v>1000000</v>
      </c>
      <c r="F63" s="501">
        <v>0.0004720413372404375</v>
      </c>
    </row>
    <row r="64" spans="1:6" ht="15" customHeight="1" thickBot="1">
      <c r="A64" s="297" t="s">
        <v>256</v>
      </c>
      <c r="B64" s="298" t="s">
        <v>257</v>
      </c>
      <c r="C64" s="299">
        <v>600000</v>
      </c>
      <c r="D64" s="299">
        <v>0</v>
      </c>
      <c r="E64" s="299">
        <v>600000</v>
      </c>
      <c r="F64" s="501">
        <v>0.0002832248023442625</v>
      </c>
    </row>
    <row r="65" spans="1:6" ht="15" customHeight="1" thickBot="1">
      <c r="A65" s="289" t="s">
        <v>271</v>
      </c>
      <c r="B65" s="33" t="s">
        <v>272</v>
      </c>
      <c r="C65" s="34">
        <v>10200000</v>
      </c>
      <c r="D65" s="34">
        <v>7544975</v>
      </c>
      <c r="E65" s="34">
        <v>17744975</v>
      </c>
      <c r="F65" s="498">
        <v>0.008376361728298132</v>
      </c>
    </row>
    <row r="66" spans="1:6" ht="15" customHeight="1" thickBot="1">
      <c r="A66" s="297" t="s">
        <v>273</v>
      </c>
      <c r="B66" s="298" t="s">
        <v>274</v>
      </c>
      <c r="C66" s="299">
        <v>5200000</v>
      </c>
      <c r="D66" s="299">
        <v>7544975</v>
      </c>
      <c r="E66" s="299">
        <v>12744975</v>
      </c>
      <c r="F66" s="501">
        <v>0.006016155042095944</v>
      </c>
    </row>
    <row r="67" spans="1:6" ht="15" customHeight="1" thickBot="1">
      <c r="A67" s="297" t="s">
        <v>275</v>
      </c>
      <c r="B67" s="298" t="s">
        <v>276</v>
      </c>
      <c r="C67" s="299">
        <v>5000000</v>
      </c>
      <c r="D67" s="299">
        <v>0</v>
      </c>
      <c r="E67" s="299">
        <v>5000000</v>
      </c>
      <c r="F67" s="501">
        <v>0.002360206686202187</v>
      </c>
    </row>
    <row r="68" spans="1:6" ht="15" customHeight="1" thickBot="1">
      <c r="A68" s="289" t="s">
        <v>277</v>
      </c>
      <c r="B68" s="33" t="s">
        <v>278</v>
      </c>
      <c r="C68" s="34">
        <v>2683389</v>
      </c>
      <c r="D68" s="34">
        <v>596627.84</v>
      </c>
      <c r="E68" s="34">
        <v>3280016.84</v>
      </c>
      <c r="F68" s="498">
        <v>0.001548303535324754</v>
      </c>
    </row>
    <row r="69" spans="1:6" ht="15" customHeight="1" thickBot="1">
      <c r="A69" s="289" t="s">
        <v>279</v>
      </c>
      <c r="B69" s="33" t="s">
        <v>280</v>
      </c>
      <c r="C69" s="34">
        <v>2683389</v>
      </c>
      <c r="D69" s="34">
        <v>596627.84</v>
      </c>
      <c r="E69" s="34">
        <v>3280016.84</v>
      </c>
      <c r="F69" s="498">
        <v>0.001548303535324754</v>
      </c>
    </row>
    <row r="70" spans="1:6" ht="15" customHeight="1" thickBot="1">
      <c r="A70" s="296" t="s">
        <v>281</v>
      </c>
      <c r="B70" s="31" t="s">
        <v>282</v>
      </c>
      <c r="C70" s="295">
        <v>2683389</v>
      </c>
      <c r="D70" s="295">
        <v>596627.84</v>
      </c>
      <c r="E70" s="295">
        <v>3280016.84</v>
      </c>
      <c r="F70" s="502">
        <v>0.001548303535324754</v>
      </c>
    </row>
    <row r="71" spans="1:6" ht="15" customHeight="1" thickBot="1">
      <c r="A71" s="297" t="s">
        <v>164</v>
      </c>
      <c r="B71" s="298" t="s">
        <v>165</v>
      </c>
      <c r="C71" s="299">
        <v>2683389</v>
      </c>
      <c r="D71" s="299">
        <v>596627.84</v>
      </c>
      <c r="E71" s="299">
        <v>3280016.84</v>
      </c>
      <c r="F71" s="501">
        <v>0.001548303535324754</v>
      </c>
    </row>
    <row r="72" spans="1:6" ht="15" customHeight="1" thickBot="1">
      <c r="A72" s="176" t="s">
        <v>283</v>
      </c>
      <c r="B72" s="291" t="s">
        <v>284</v>
      </c>
      <c r="C72" s="292">
        <v>753103837.47</v>
      </c>
      <c r="D72" s="292">
        <v>300000000</v>
      </c>
      <c r="E72" s="292">
        <v>1053103837.47</v>
      </c>
      <c r="F72" s="497">
        <v>0.4971085436923751</v>
      </c>
    </row>
    <row r="73" spans="1:6" ht="15" customHeight="1" thickBot="1">
      <c r="A73" s="289" t="s">
        <v>285</v>
      </c>
      <c r="B73" s="33" t="s">
        <v>286</v>
      </c>
      <c r="C73" s="34">
        <v>753103837.47</v>
      </c>
      <c r="D73" s="34">
        <v>300000000</v>
      </c>
      <c r="E73" s="34">
        <v>1053103837.47</v>
      </c>
      <c r="F73" s="498">
        <v>0.4971085436923751</v>
      </c>
    </row>
    <row r="74" spans="1:6" ht="15" customHeight="1" thickBot="1">
      <c r="A74" s="289" t="s">
        <v>287</v>
      </c>
      <c r="B74" s="33" t="s">
        <v>288</v>
      </c>
      <c r="C74" s="34">
        <v>753103837.47</v>
      </c>
      <c r="D74" s="34">
        <v>300000000</v>
      </c>
      <c r="E74" s="34">
        <v>1053103837.47</v>
      </c>
      <c r="F74" s="498">
        <v>0.4971085436923751</v>
      </c>
    </row>
    <row r="75" spans="1:6" ht="15" customHeight="1" thickBot="1">
      <c r="A75" s="296" t="s">
        <v>289</v>
      </c>
      <c r="B75" s="31" t="s">
        <v>290</v>
      </c>
      <c r="C75" s="295">
        <v>752486200</v>
      </c>
      <c r="D75" s="295">
        <v>300000000</v>
      </c>
      <c r="E75" s="295">
        <v>1052486200</v>
      </c>
      <c r="F75" s="502">
        <v>0.49681699327510653</v>
      </c>
    </row>
    <row r="76" spans="1:6" ht="15" customHeight="1" thickBot="1">
      <c r="A76" s="297" t="s">
        <v>166</v>
      </c>
      <c r="B76" s="298" t="s">
        <v>167</v>
      </c>
      <c r="C76" s="299">
        <v>752486200</v>
      </c>
      <c r="D76" s="299">
        <v>300000000</v>
      </c>
      <c r="E76" s="299">
        <v>1052486200</v>
      </c>
      <c r="F76" s="501">
        <v>0.49681699327510653</v>
      </c>
    </row>
    <row r="77" spans="1:6" ht="15" customHeight="1" thickBot="1">
      <c r="A77" s="296" t="s">
        <v>291</v>
      </c>
      <c r="B77" s="31" t="s">
        <v>292</v>
      </c>
      <c r="C77" s="295">
        <v>617637.47</v>
      </c>
      <c r="D77" s="295">
        <v>0</v>
      </c>
      <c r="E77" s="295">
        <v>617637.47</v>
      </c>
      <c r="F77" s="502">
        <v>0.00029155041726860054</v>
      </c>
    </row>
    <row r="78" spans="1:6" ht="15" customHeight="1" thickBot="1">
      <c r="A78" s="297" t="s">
        <v>168</v>
      </c>
      <c r="B78" s="298" t="s">
        <v>169</v>
      </c>
      <c r="C78" s="299">
        <v>617637.47</v>
      </c>
      <c r="D78" s="299">
        <v>0</v>
      </c>
      <c r="E78" s="299">
        <v>617637.47</v>
      </c>
      <c r="F78" s="501">
        <v>0.00029155041726860054</v>
      </c>
    </row>
    <row r="79" spans="1:6" ht="15" customHeight="1" thickBot="1">
      <c r="A79" s="176" t="s">
        <v>293</v>
      </c>
      <c r="B79" s="291" t="s">
        <v>294</v>
      </c>
      <c r="C79" s="292">
        <v>284500000</v>
      </c>
      <c r="D79" s="292">
        <v>0</v>
      </c>
      <c r="E79" s="292">
        <v>284500000</v>
      </c>
      <c r="F79" s="497">
        <v>0.13429576044490446</v>
      </c>
    </row>
    <row r="80" spans="1:6" ht="15" customHeight="1" thickBot="1">
      <c r="A80" s="289" t="s">
        <v>295</v>
      </c>
      <c r="B80" s="33" t="s">
        <v>296</v>
      </c>
      <c r="C80" s="34">
        <v>281000000</v>
      </c>
      <c r="D80" s="34">
        <v>0</v>
      </c>
      <c r="E80" s="34">
        <v>281000000</v>
      </c>
      <c r="F80" s="498">
        <v>0.13264361576456293</v>
      </c>
    </row>
    <row r="81" spans="1:6" ht="15" customHeight="1" thickBot="1">
      <c r="A81" s="289" t="s">
        <v>297</v>
      </c>
      <c r="B81" s="33" t="s">
        <v>298</v>
      </c>
      <c r="C81" s="34">
        <v>281000000</v>
      </c>
      <c r="D81" s="34">
        <v>0</v>
      </c>
      <c r="E81" s="34">
        <v>281000000</v>
      </c>
      <c r="F81" s="498">
        <v>0.13264361576456293</v>
      </c>
    </row>
    <row r="82" spans="1:6" ht="15" customHeight="1" thickBot="1">
      <c r="A82" s="296" t="s">
        <v>299</v>
      </c>
      <c r="B82" s="31" t="s">
        <v>300</v>
      </c>
      <c r="C82" s="294">
        <v>281000000</v>
      </c>
      <c r="D82" s="294">
        <v>0</v>
      </c>
      <c r="E82" s="294">
        <v>281000000</v>
      </c>
      <c r="F82" s="499">
        <v>0.13264361576456293</v>
      </c>
    </row>
    <row r="83" spans="1:6" ht="15" customHeight="1" thickBot="1">
      <c r="A83" s="297" t="s">
        <v>764</v>
      </c>
      <c r="B83" s="298" t="s">
        <v>765</v>
      </c>
      <c r="C83" s="299">
        <v>281000000</v>
      </c>
      <c r="D83" s="299">
        <v>0</v>
      </c>
      <c r="E83" s="294">
        <v>281000000</v>
      </c>
      <c r="F83" s="499">
        <v>0.13264361576456293</v>
      </c>
    </row>
    <row r="84" spans="1:6" ht="15" customHeight="1" thickBot="1">
      <c r="A84" s="289" t="s">
        <v>301</v>
      </c>
      <c r="B84" s="33" t="s">
        <v>302</v>
      </c>
      <c r="C84" s="34">
        <v>3500000</v>
      </c>
      <c r="D84" s="34">
        <v>0</v>
      </c>
      <c r="E84" s="34">
        <v>3500000</v>
      </c>
      <c r="F84" s="498">
        <v>0.001652144680341531</v>
      </c>
    </row>
    <row r="85" spans="1:6" ht="15" customHeight="1" thickBot="1">
      <c r="A85" s="297" t="s">
        <v>303</v>
      </c>
      <c r="B85" s="298" t="s">
        <v>304</v>
      </c>
      <c r="C85" s="299">
        <v>3500000</v>
      </c>
      <c r="D85" s="299"/>
      <c r="E85" s="299">
        <v>3500000</v>
      </c>
      <c r="F85" s="501">
        <v>0.001652144680341531</v>
      </c>
    </row>
    <row r="87" ht="12.75">
      <c r="B87" s="167"/>
    </row>
    <row r="91" ht="12.75">
      <c r="B91" s="101" t="s">
        <v>650</v>
      </c>
    </row>
    <row r="92" ht="12.75">
      <c r="B92" s="300">
        <v>43453</v>
      </c>
    </row>
  </sheetData>
  <sheetProtection/>
  <autoFilter ref="A6:HU89"/>
  <mergeCells count="4">
    <mergeCell ref="A4:F4"/>
    <mergeCell ref="A2:F2"/>
    <mergeCell ref="A3:F3"/>
    <mergeCell ref="B5:E5"/>
  </mergeCells>
  <printOptions horizontalCentered="1"/>
  <pageMargins left="0.6692913385826772" right="0.7480314960629921" top="0.31496062992125984" bottom="0.5511811023622047" header="0.2755905511811024" footer="0.35433070866141736"/>
  <pageSetup horizontalDpi="600" verticalDpi="600" orientation="landscape" scale="70" r:id="rId1"/>
</worksheet>
</file>

<file path=xl/worksheets/sheet3.xml><?xml version="1.0" encoding="utf-8"?>
<worksheet xmlns="http://schemas.openxmlformats.org/spreadsheetml/2006/main" xmlns:r="http://schemas.openxmlformats.org/officeDocument/2006/relationships">
  <dimension ref="A1:F315"/>
  <sheetViews>
    <sheetView zoomScalePageLayoutView="0" workbookViewId="0" topLeftCell="A306">
      <selection activeCell="C322" sqref="C322"/>
    </sheetView>
  </sheetViews>
  <sheetFormatPr defaultColWidth="11.421875" defaultRowHeight="12.75"/>
  <cols>
    <col min="1" max="1" width="18.28125" style="220" customWidth="1"/>
    <col min="2" max="2" width="45.57421875" style="220" customWidth="1"/>
    <col min="3" max="3" width="18.28125" style="220" customWidth="1"/>
    <col min="4" max="4" width="15.421875" style="364" customWidth="1"/>
    <col min="5" max="5" width="15.8515625" style="210" customWidth="1"/>
    <col min="6" max="6" width="7.8515625" style="199" customWidth="1"/>
    <col min="7" max="16384" width="11.421875" style="220" customWidth="1"/>
  </cols>
  <sheetData>
    <row r="1" spans="1:6" ht="18">
      <c r="A1" s="935" t="s">
        <v>152</v>
      </c>
      <c r="B1" s="935"/>
      <c r="C1" s="935"/>
      <c r="D1" s="935"/>
      <c r="E1" s="935"/>
      <c r="F1" s="935"/>
    </row>
    <row r="2" spans="1:6" ht="15.75">
      <c r="A2" s="936" t="s">
        <v>1230</v>
      </c>
      <c r="B2" s="936"/>
      <c r="C2" s="936"/>
      <c r="D2" s="936"/>
      <c r="E2" s="936"/>
      <c r="F2" s="936"/>
    </row>
    <row r="3" spans="1:6" ht="15">
      <c r="A3" s="937" t="s">
        <v>519</v>
      </c>
      <c r="B3" s="937"/>
      <c r="C3" s="937"/>
      <c r="D3" s="937"/>
      <c r="E3" s="937"/>
      <c r="F3" s="937"/>
    </row>
    <row r="4" spans="1:6" ht="10.5" customHeight="1">
      <c r="A4" s="688"/>
      <c r="B4" s="688"/>
      <c r="C4" s="688"/>
      <c r="D4" s="688"/>
      <c r="E4" s="688"/>
      <c r="F4" s="688"/>
    </row>
    <row r="5" spans="1:6" ht="6.75" customHeight="1" thickBot="1">
      <c r="A5" s="688"/>
      <c r="B5" s="688"/>
      <c r="C5" s="688"/>
      <c r="D5" s="688"/>
      <c r="E5" s="688"/>
      <c r="F5" s="688"/>
    </row>
    <row r="6" spans="1:6" ht="18.75" customHeight="1" thickBot="1">
      <c r="A6" s="786" t="s">
        <v>100</v>
      </c>
      <c r="B6" s="404" t="s">
        <v>101</v>
      </c>
      <c r="C6" s="341"/>
      <c r="D6" s="348"/>
      <c r="E6" s="351">
        <v>385838387.32</v>
      </c>
      <c r="F6" s="787">
        <v>0.18213166830922664</v>
      </c>
    </row>
    <row r="7" spans="4:5" ht="12.75" thickBot="1">
      <c r="D7" s="122"/>
      <c r="E7" s="191"/>
    </row>
    <row r="8" spans="1:6" ht="15.75" customHeight="1" thickBot="1">
      <c r="A8" s="340" t="s">
        <v>104</v>
      </c>
      <c r="B8" s="341" t="s">
        <v>520</v>
      </c>
      <c r="C8" s="341"/>
      <c r="D8" s="348">
        <v>80000000</v>
      </c>
      <c r="E8" s="691">
        <v>127000000</v>
      </c>
      <c r="F8" s="199">
        <v>0.05994924982953556</v>
      </c>
    </row>
    <row r="9" spans="2:5" ht="12">
      <c r="B9" s="220" t="s">
        <v>542</v>
      </c>
      <c r="D9" s="122"/>
      <c r="E9" s="122"/>
    </row>
    <row r="10" spans="2:5" ht="12">
      <c r="B10" s="220" t="s">
        <v>658</v>
      </c>
      <c r="D10" s="122"/>
      <c r="E10" s="122"/>
    </row>
    <row r="11" spans="2:5" ht="12">
      <c r="B11" s="220" t="s">
        <v>774</v>
      </c>
      <c r="C11" s="365">
        <v>53539701359.37</v>
      </c>
      <c r="E11" s="364"/>
    </row>
    <row r="12" spans="2:5" ht="12">
      <c r="B12" s="220" t="s">
        <v>628</v>
      </c>
      <c r="C12" s="366">
        <v>133849253.39842501</v>
      </c>
      <c r="E12" s="364"/>
    </row>
    <row r="13" spans="2:5" ht="12">
      <c r="B13" s="220" t="s">
        <v>961</v>
      </c>
      <c r="C13" s="367">
        <v>43860258.73</v>
      </c>
      <c r="E13" s="364"/>
    </row>
    <row r="14" spans="2:5" ht="12">
      <c r="B14" s="220" t="s">
        <v>629</v>
      </c>
      <c r="C14" s="190">
        <v>89988994.66842502</v>
      </c>
      <c r="E14" s="364"/>
    </row>
    <row r="15" spans="2:5" ht="12">
      <c r="B15" s="220" t="s">
        <v>962</v>
      </c>
      <c r="C15" s="159">
        <v>22497248.667106256</v>
      </c>
      <c r="E15" s="364"/>
    </row>
    <row r="16" spans="2:5" ht="12">
      <c r="B16" s="220" t="s">
        <v>963</v>
      </c>
      <c r="C16" s="644">
        <v>18231170.5</v>
      </c>
      <c r="E16" s="364"/>
    </row>
    <row r="17" spans="2:5" ht="12">
      <c r="B17" s="368" t="s">
        <v>755</v>
      </c>
      <c r="C17" s="645">
        <v>85722916.50131877</v>
      </c>
      <c r="E17" s="364"/>
    </row>
    <row r="18" spans="4:5" ht="12">
      <c r="D18" s="369"/>
      <c r="E18" s="369"/>
    </row>
    <row r="19" spans="1:5" ht="15.75" customHeight="1">
      <c r="A19" s="192" t="s">
        <v>104</v>
      </c>
      <c r="B19" s="347" t="s">
        <v>520</v>
      </c>
      <c r="C19" s="347"/>
      <c r="D19" s="788">
        <v>47000000</v>
      </c>
      <c r="E19" s="371"/>
    </row>
    <row r="20" spans="2:5" ht="12">
      <c r="B20" s="220" t="s">
        <v>654</v>
      </c>
      <c r="D20" s="122"/>
      <c r="E20" s="122"/>
    </row>
    <row r="21" spans="2:5" ht="12">
      <c r="B21" s="726" t="s">
        <v>655</v>
      </c>
      <c r="D21" s="122"/>
      <c r="E21" s="122"/>
    </row>
    <row r="22" spans="2:5" ht="12">
      <c r="B22" s="220" t="s">
        <v>652</v>
      </c>
      <c r="C22" s="365">
        <v>23389421240</v>
      </c>
      <c r="E22" s="364"/>
    </row>
    <row r="23" spans="2:5" ht="12">
      <c r="B23" s="220" t="s">
        <v>805</v>
      </c>
      <c r="C23" s="366">
        <v>170251760</v>
      </c>
      <c r="E23" s="364"/>
    </row>
    <row r="24" spans="2:5" ht="12">
      <c r="B24" s="220" t="s">
        <v>653</v>
      </c>
      <c r="C24" s="367">
        <v>23219169480</v>
      </c>
      <c r="E24" s="364"/>
    </row>
    <row r="25" spans="2:5" ht="12">
      <c r="B25" s="220" t="s">
        <v>806</v>
      </c>
      <c r="C25" s="366">
        <v>1160958474</v>
      </c>
      <c r="E25" s="364"/>
    </row>
    <row r="26" spans="2:5" ht="12">
      <c r="B26" s="220" t="s">
        <v>807</v>
      </c>
      <c r="C26" s="367">
        <v>22058211006</v>
      </c>
      <c r="E26" s="364"/>
    </row>
    <row r="27" spans="2:5" ht="12">
      <c r="B27" s="217" t="s">
        <v>809</v>
      </c>
      <c r="C27" s="190">
        <v>55145527.52</v>
      </c>
      <c r="E27" s="364"/>
    </row>
    <row r="28" spans="4:5" ht="12">
      <c r="D28" s="369"/>
      <c r="E28" s="369"/>
    </row>
    <row r="29" spans="2:5" ht="12">
      <c r="B29" s="370"/>
      <c r="C29" s="370"/>
      <c r="D29" s="369"/>
      <c r="E29" s="369"/>
    </row>
    <row r="30" spans="4:5" ht="12.75" thickBot="1">
      <c r="D30" s="369"/>
      <c r="E30" s="369"/>
    </row>
    <row r="31" spans="1:6" ht="12.75" thickBot="1">
      <c r="A31" s="340" t="s">
        <v>563</v>
      </c>
      <c r="B31" s="341" t="s">
        <v>269</v>
      </c>
      <c r="C31" s="341"/>
      <c r="D31" s="348">
        <v>50000000</v>
      </c>
      <c r="E31" s="691">
        <v>95596533.46000001</v>
      </c>
      <c r="F31" s="199">
        <v>0.04512551549000863</v>
      </c>
    </row>
    <row r="32" spans="2:5" ht="14.25" customHeight="1">
      <c r="B32" s="220" t="s">
        <v>659</v>
      </c>
      <c r="D32" s="122"/>
      <c r="E32" s="122"/>
    </row>
    <row r="33" spans="2:5" ht="14.25" customHeight="1">
      <c r="B33" s="370" t="s">
        <v>630</v>
      </c>
      <c r="C33" s="370"/>
      <c r="D33" s="122"/>
      <c r="E33" s="122"/>
    </row>
    <row r="34" spans="4:5" ht="12">
      <c r="D34" s="122"/>
      <c r="E34" s="122"/>
    </row>
    <row r="35" spans="1:5" ht="14.25" customHeight="1">
      <c r="A35" s="192" t="s">
        <v>563</v>
      </c>
      <c r="B35" s="347" t="s">
        <v>269</v>
      </c>
      <c r="C35" s="347"/>
      <c r="D35" s="788">
        <v>45596533.46</v>
      </c>
      <c r="E35" s="371"/>
    </row>
    <row r="36" spans="2:5" ht="17.25" customHeight="1">
      <c r="B36" s="220" t="s">
        <v>808</v>
      </c>
      <c r="D36" s="122"/>
      <c r="E36" s="122"/>
    </row>
    <row r="37" spans="2:5" ht="15.75" customHeight="1">
      <c r="B37" s="370" t="s">
        <v>964</v>
      </c>
      <c r="C37" s="370"/>
      <c r="D37" s="122"/>
      <c r="E37" s="122"/>
    </row>
    <row r="38" spans="4:5" ht="12.75" thickBot="1">
      <c r="D38" s="122"/>
      <c r="E38" s="122"/>
    </row>
    <row r="39" spans="1:6" ht="12.75" thickBot="1">
      <c r="A39" s="340" t="s">
        <v>567</v>
      </c>
      <c r="B39" s="341" t="s">
        <v>522</v>
      </c>
      <c r="C39" s="341"/>
      <c r="D39" s="348">
        <v>11000000</v>
      </c>
      <c r="E39" s="691">
        <v>17576657.259999998</v>
      </c>
      <c r="F39" s="199">
        <v>0.008296908797227243</v>
      </c>
    </row>
    <row r="40" spans="2:5" ht="12">
      <c r="B40" s="220" t="s">
        <v>660</v>
      </c>
      <c r="D40" s="122"/>
      <c r="E40" s="122"/>
    </row>
    <row r="41" spans="2:5" ht="12">
      <c r="B41" s="220" t="s">
        <v>577</v>
      </c>
      <c r="D41" s="122"/>
      <c r="E41" s="122"/>
    </row>
    <row r="42" spans="2:5" ht="12">
      <c r="B42" s="370" t="s">
        <v>965</v>
      </c>
      <c r="C42" s="370"/>
      <c r="D42" s="122"/>
      <c r="E42" s="122"/>
    </row>
    <row r="43" spans="4:5" ht="12">
      <c r="D43" s="122"/>
      <c r="E43" s="122"/>
    </row>
    <row r="44" spans="1:5" ht="15" customHeight="1">
      <c r="A44" s="192" t="s">
        <v>567</v>
      </c>
      <c r="B44" s="347" t="s">
        <v>522</v>
      </c>
      <c r="C44" s="347"/>
      <c r="D44" s="788">
        <v>6576657.26</v>
      </c>
      <c r="E44" s="371"/>
    </row>
    <row r="45" spans="2:5" ht="39" customHeight="1">
      <c r="B45" s="938" t="s">
        <v>966</v>
      </c>
      <c r="C45" s="938"/>
      <c r="D45" s="122"/>
      <c r="E45" s="122"/>
    </row>
    <row r="46" spans="4:5" ht="19.5" customHeight="1" thickBot="1">
      <c r="D46" s="122"/>
      <c r="E46" s="122"/>
    </row>
    <row r="47" spans="1:6" ht="12.75" thickBot="1">
      <c r="A47" s="340" t="s">
        <v>162</v>
      </c>
      <c r="B47" s="341" t="s">
        <v>523</v>
      </c>
      <c r="C47" s="341"/>
      <c r="D47" s="348">
        <v>700000</v>
      </c>
      <c r="E47" s="691">
        <v>700000</v>
      </c>
      <c r="F47" s="199">
        <v>0.0003304289360683062</v>
      </c>
    </row>
    <row r="48" spans="2:5" ht="12">
      <c r="B48" s="220" t="s">
        <v>524</v>
      </c>
      <c r="D48" s="122"/>
      <c r="E48" s="122"/>
    </row>
    <row r="49" spans="2:5" ht="12">
      <c r="B49" s="220" t="s">
        <v>578</v>
      </c>
      <c r="D49" s="122"/>
      <c r="E49" s="122"/>
    </row>
    <row r="50" spans="2:5" ht="12">
      <c r="B50" s="220" t="s">
        <v>967</v>
      </c>
      <c r="D50" s="122"/>
      <c r="E50" s="122"/>
    </row>
    <row r="51" spans="4:5" ht="30.75" customHeight="1" thickBot="1">
      <c r="D51" s="122"/>
      <c r="E51" s="122"/>
    </row>
    <row r="52" spans="1:6" ht="12.75" thickBot="1">
      <c r="A52" s="340" t="s">
        <v>172</v>
      </c>
      <c r="B52" s="341" t="s">
        <v>525</v>
      </c>
      <c r="C52" s="341"/>
      <c r="D52" s="348">
        <v>87000000</v>
      </c>
      <c r="E52" s="691">
        <v>120500051.6</v>
      </c>
      <c r="F52" s="199">
        <v>0.056881005494805716</v>
      </c>
    </row>
    <row r="53" spans="2:5" ht="12">
      <c r="B53" s="220" t="s">
        <v>521</v>
      </c>
      <c r="D53" s="122"/>
      <c r="E53" s="122"/>
    </row>
    <row r="54" spans="2:5" ht="12">
      <c r="B54" s="220" t="s">
        <v>631</v>
      </c>
      <c r="D54" s="122"/>
      <c r="E54" s="122"/>
    </row>
    <row r="55" spans="2:5" ht="12">
      <c r="B55" s="220" t="s">
        <v>526</v>
      </c>
      <c r="D55" s="122"/>
      <c r="E55" s="122"/>
    </row>
    <row r="56" spans="2:5" ht="12">
      <c r="B56" s="220" t="s">
        <v>527</v>
      </c>
      <c r="D56" s="122"/>
      <c r="E56" s="122"/>
    </row>
    <row r="57" spans="2:5" ht="12">
      <c r="B57" s="220" t="s">
        <v>968</v>
      </c>
      <c r="C57" s="371">
        <v>97921008.29</v>
      </c>
      <c r="D57" s="122"/>
      <c r="E57" s="122"/>
    </row>
    <row r="58" spans="2:5" ht="12">
      <c r="B58" s="220" t="s">
        <v>969</v>
      </c>
      <c r="C58" s="371">
        <v>-9792100.829000002</v>
      </c>
      <c r="D58" s="122"/>
      <c r="E58" s="122"/>
    </row>
    <row r="59" spans="2:5" ht="12">
      <c r="B59" s="220" t="s">
        <v>782</v>
      </c>
      <c r="C59" s="349">
        <v>7568989.8</v>
      </c>
      <c r="D59" s="122"/>
      <c r="E59" s="122"/>
    </row>
    <row r="60" spans="2:5" ht="12">
      <c r="B60" s="372" t="s">
        <v>970</v>
      </c>
      <c r="C60" s="646">
        <v>95697897.261</v>
      </c>
      <c r="D60" s="122"/>
      <c r="E60" s="122"/>
    </row>
    <row r="61" spans="2:5" ht="6.75" customHeight="1">
      <c r="B61" s="217"/>
      <c r="C61" s="346"/>
      <c r="D61" s="122"/>
      <c r="E61" s="122"/>
    </row>
    <row r="62" spans="1:5" ht="18.75" customHeight="1">
      <c r="A62" s="192" t="s">
        <v>172</v>
      </c>
      <c r="B62" s="347" t="s">
        <v>525</v>
      </c>
      <c r="C62" s="347"/>
      <c r="D62" s="788">
        <v>33500051.6</v>
      </c>
      <c r="E62" s="122"/>
    </row>
    <row r="63" spans="2:5" ht="12">
      <c r="B63" s="220" t="s">
        <v>665</v>
      </c>
      <c r="D63" s="122"/>
      <c r="E63" s="122"/>
    </row>
    <row r="64" spans="2:5" ht="12">
      <c r="B64" s="220" t="s">
        <v>661</v>
      </c>
      <c r="D64" s="122"/>
      <c r="E64" s="122"/>
    </row>
    <row r="65" spans="2:5" ht="12">
      <c r="B65" s="220" t="s">
        <v>662</v>
      </c>
      <c r="C65" s="371">
        <v>25914798.6</v>
      </c>
      <c r="D65" s="122"/>
      <c r="E65" s="122"/>
    </row>
    <row r="66" spans="2:5" ht="12">
      <c r="B66" s="220" t="s">
        <v>663</v>
      </c>
      <c r="C66" s="349">
        <v>11105253</v>
      </c>
      <c r="D66" s="122"/>
      <c r="E66" s="122"/>
    </row>
    <row r="67" spans="2:5" ht="12">
      <c r="B67" s="217" t="s">
        <v>971</v>
      </c>
      <c r="C67" s="346">
        <v>37020051.6</v>
      </c>
      <c r="D67" s="122"/>
      <c r="E67" s="122"/>
    </row>
    <row r="68" spans="2:5" ht="6.75" customHeight="1" thickBot="1">
      <c r="B68" s="342"/>
      <c r="C68" s="373"/>
      <c r="D68" s="122"/>
      <c r="E68" s="122"/>
    </row>
    <row r="69" spans="1:6" ht="15.75" customHeight="1" thickBot="1">
      <c r="A69" s="340" t="s">
        <v>176</v>
      </c>
      <c r="B69" s="341" t="s">
        <v>177</v>
      </c>
      <c r="C69" s="341"/>
      <c r="D69" s="348">
        <v>8000000</v>
      </c>
      <c r="E69" s="691">
        <v>15465145</v>
      </c>
      <c r="F69" s="199">
        <v>0.007300187726417265</v>
      </c>
    </row>
    <row r="70" spans="2:5" ht="12">
      <c r="B70" s="342" t="s">
        <v>972</v>
      </c>
      <c r="C70" s="371">
        <v>8620000</v>
      </c>
      <c r="D70" s="122"/>
      <c r="E70" s="122"/>
    </row>
    <row r="71" spans="2:5" ht="12">
      <c r="B71" s="220" t="s">
        <v>776</v>
      </c>
      <c r="C71" s="371">
        <v>-2155000</v>
      </c>
      <c r="D71" s="122"/>
      <c r="E71" s="122"/>
    </row>
    <row r="72" spans="2:5" ht="12">
      <c r="B72" s="220" t="s">
        <v>782</v>
      </c>
      <c r="C72" s="349">
        <v>2602138.95</v>
      </c>
      <c r="D72" s="122"/>
      <c r="E72" s="122"/>
    </row>
    <row r="73" spans="2:5" ht="10.5" customHeight="1">
      <c r="B73" s="224" t="s">
        <v>970</v>
      </c>
      <c r="C73" s="346">
        <v>9067138.95</v>
      </c>
      <c r="D73" s="122"/>
      <c r="E73" s="122"/>
    </row>
    <row r="74" spans="2:5" ht="12" hidden="1">
      <c r="B74" s="342"/>
      <c r="C74" s="373"/>
      <c r="D74" s="122"/>
      <c r="E74" s="122"/>
    </row>
    <row r="75" spans="2:5" ht="12">
      <c r="B75" s="945" t="s">
        <v>777</v>
      </c>
      <c r="C75" s="945"/>
      <c r="D75" s="122"/>
      <c r="E75" s="122"/>
    </row>
    <row r="76" spans="2:5" ht="12">
      <c r="B76" s="342"/>
      <c r="C76" s="342"/>
      <c r="D76" s="122"/>
      <c r="E76" s="122"/>
    </row>
    <row r="77" spans="1:5" ht="16.5" customHeight="1">
      <c r="A77" s="192" t="s">
        <v>176</v>
      </c>
      <c r="B77" s="347" t="s">
        <v>177</v>
      </c>
      <c r="C77" s="347"/>
      <c r="D77" s="788">
        <v>7465145</v>
      </c>
      <c r="E77" s="122"/>
    </row>
    <row r="78" spans="2:5" ht="12">
      <c r="B78" s="938" t="s">
        <v>666</v>
      </c>
      <c r="C78" s="938"/>
      <c r="D78" s="122"/>
      <c r="E78" s="122"/>
    </row>
    <row r="79" spans="2:5" ht="12">
      <c r="B79" s="220" t="s">
        <v>810</v>
      </c>
      <c r="C79" s="371">
        <v>1908900</v>
      </c>
      <c r="D79" s="122"/>
      <c r="E79" s="122"/>
    </row>
    <row r="80" spans="2:5" ht="12">
      <c r="B80" s="220" t="s">
        <v>811</v>
      </c>
      <c r="C80" s="349">
        <v>5514600</v>
      </c>
      <c r="D80" s="122"/>
      <c r="E80" s="122"/>
    </row>
    <row r="81" spans="2:5" ht="12">
      <c r="B81" s="372" t="s">
        <v>973</v>
      </c>
      <c r="C81" s="346">
        <v>7423500</v>
      </c>
      <c r="D81" s="122"/>
      <c r="E81" s="122"/>
    </row>
    <row r="82" spans="2:5" ht="12.75" thickBot="1">
      <c r="B82" s="342"/>
      <c r="C82" s="373"/>
      <c r="D82" s="122"/>
      <c r="E82" s="122"/>
    </row>
    <row r="83" spans="1:6" ht="12.75" thickBot="1">
      <c r="A83" s="340" t="s">
        <v>180</v>
      </c>
      <c r="B83" s="341" t="s">
        <v>528</v>
      </c>
      <c r="C83" s="341"/>
      <c r="D83" s="348"/>
      <c r="E83" s="691">
        <v>9000000</v>
      </c>
      <c r="F83" s="199">
        <v>0.004248372035163937</v>
      </c>
    </row>
    <row r="84" spans="4:5" ht="12">
      <c r="D84" s="344"/>
      <c r="E84" s="344"/>
    </row>
    <row r="85" spans="2:5" ht="12">
      <c r="B85" s="215" t="s">
        <v>669</v>
      </c>
      <c r="C85" s="356"/>
      <c r="D85" s="344">
        <v>7500000</v>
      </c>
      <c r="E85" s="344"/>
    </row>
    <row r="86" spans="2:5" ht="12">
      <c r="B86" s="355" t="s">
        <v>667</v>
      </c>
      <c r="C86" s="356">
        <v>7500000</v>
      </c>
      <c r="D86" s="344"/>
      <c r="E86" s="344"/>
    </row>
    <row r="87" spans="2:5" ht="12">
      <c r="B87" s="213" t="s">
        <v>974</v>
      </c>
      <c r="C87" s="374"/>
      <c r="D87" s="122"/>
      <c r="E87" s="122"/>
    </row>
    <row r="88" spans="2:5" ht="12">
      <c r="B88" s="214" t="s">
        <v>549</v>
      </c>
      <c r="C88" s="375"/>
      <c r="D88" s="122"/>
      <c r="E88" s="122"/>
    </row>
    <row r="89" spans="2:5" ht="12">
      <c r="B89" s="216" t="s">
        <v>632</v>
      </c>
      <c r="C89" s="376"/>
      <c r="D89" s="122"/>
      <c r="E89" s="122"/>
    </row>
    <row r="90" spans="4:6" ht="26.25" customHeight="1">
      <c r="D90" s="122"/>
      <c r="E90" s="122"/>
      <c r="F90" s="377"/>
    </row>
    <row r="91" spans="2:6" ht="12">
      <c r="B91" s="358" t="s">
        <v>268</v>
      </c>
      <c r="D91" s="122">
        <v>1500000</v>
      </c>
      <c r="E91" s="122"/>
      <c r="F91" s="377"/>
    </row>
    <row r="92" spans="2:6" ht="12">
      <c r="B92" s="358" t="s">
        <v>670</v>
      </c>
      <c r="C92" s="356">
        <v>1250000</v>
      </c>
      <c r="D92" s="122"/>
      <c r="E92" s="122"/>
      <c r="F92" s="377"/>
    </row>
    <row r="93" spans="2:6" ht="12">
      <c r="B93" s="378" t="s">
        <v>975</v>
      </c>
      <c r="C93" s="379">
        <v>120000</v>
      </c>
      <c r="D93" s="122"/>
      <c r="E93" s="122"/>
      <c r="F93" s="377"/>
    </row>
    <row r="94" spans="2:6" ht="12">
      <c r="B94" s="380" t="s">
        <v>976</v>
      </c>
      <c r="C94" s="381">
        <v>1958420.1658</v>
      </c>
      <c r="D94" s="122"/>
      <c r="E94" s="122"/>
      <c r="F94" s="377"/>
    </row>
    <row r="95" spans="2:6" ht="12">
      <c r="B95" s="382" t="s">
        <v>579</v>
      </c>
      <c r="C95" s="117">
        <v>2078420.1658</v>
      </c>
      <c r="D95" s="122"/>
      <c r="E95" s="122"/>
      <c r="F95" s="377"/>
    </row>
    <row r="96" spans="2:6" ht="12">
      <c r="B96" s="382" t="s">
        <v>977</v>
      </c>
      <c r="C96" s="383">
        <v>-519605.04145</v>
      </c>
      <c r="D96" s="122"/>
      <c r="E96" s="122"/>
      <c r="F96" s="377"/>
    </row>
    <row r="97" spans="2:6" ht="12">
      <c r="B97" s="384" t="s">
        <v>580</v>
      </c>
      <c r="C97" s="337">
        <v>1558815.1243500002</v>
      </c>
      <c r="D97" s="122"/>
      <c r="E97" s="122"/>
      <c r="F97" s="377"/>
    </row>
    <row r="98" spans="4:6" ht="12">
      <c r="D98" s="122"/>
      <c r="E98" s="122"/>
      <c r="F98" s="377"/>
    </row>
    <row r="99" spans="2:6" ht="12">
      <c r="B99" s="358" t="s">
        <v>671</v>
      </c>
      <c r="C99" s="356">
        <v>250000</v>
      </c>
      <c r="D99" s="344"/>
      <c r="E99" s="344"/>
      <c r="F99" s="377"/>
    </row>
    <row r="100" spans="2:6" ht="24" customHeight="1">
      <c r="B100" s="727" t="s">
        <v>668</v>
      </c>
      <c r="C100" s="728"/>
      <c r="D100" s="385"/>
      <c r="E100" s="385"/>
      <c r="F100" s="386"/>
    </row>
    <row r="101" spans="2:6" ht="25.5" customHeight="1" thickBot="1">
      <c r="B101" s="215"/>
      <c r="C101" s="371"/>
      <c r="D101" s="385"/>
      <c r="E101" s="385"/>
      <c r="F101" s="386"/>
    </row>
    <row r="102" spans="1:6" ht="24" customHeight="1" thickBot="1">
      <c r="A102" s="786" t="s">
        <v>186</v>
      </c>
      <c r="B102" s="404" t="s">
        <v>187</v>
      </c>
      <c r="C102" s="341"/>
      <c r="D102" s="348"/>
      <c r="E102" s="351">
        <v>391736293.9</v>
      </c>
      <c r="F102" s="787">
        <v>0.18491572401816903</v>
      </c>
    </row>
    <row r="103" spans="4:6" ht="12.75" thickBot="1">
      <c r="D103" s="387"/>
      <c r="E103" s="103"/>
      <c r="F103" s="103"/>
    </row>
    <row r="104" spans="1:6" ht="23.25" customHeight="1" thickBot="1">
      <c r="A104" s="340" t="s">
        <v>192</v>
      </c>
      <c r="B104" s="341" t="s">
        <v>529</v>
      </c>
      <c r="C104" s="341"/>
      <c r="D104" s="348">
        <v>85515251</v>
      </c>
      <c r="E104" s="691">
        <v>85515251</v>
      </c>
      <c r="F104" s="199">
        <v>0.04036673343649166</v>
      </c>
    </row>
    <row r="105" spans="2:5" ht="12">
      <c r="B105" s="220" t="s">
        <v>633</v>
      </c>
      <c r="D105" s="122"/>
      <c r="E105" s="122"/>
    </row>
    <row r="106" spans="2:5" ht="12">
      <c r="B106" s="220" t="s">
        <v>634</v>
      </c>
      <c r="D106" s="122"/>
      <c r="E106" s="122"/>
    </row>
    <row r="107" spans="2:5" ht="12">
      <c r="B107" s="220" t="s">
        <v>621</v>
      </c>
      <c r="D107" s="122"/>
      <c r="E107" s="122"/>
    </row>
    <row r="108" spans="2:5" ht="12">
      <c r="B108" s="220" t="s">
        <v>778</v>
      </c>
      <c r="C108" s="371">
        <v>89764327</v>
      </c>
      <c r="D108" s="122"/>
      <c r="E108" s="122"/>
    </row>
    <row r="109" spans="2:5" ht="12">
      <c r="B109" s="220" t="s">
        <v>779</v>
      </c>
      <c r="C109" s="371">
        <v>9874075.97</v>
      </c>
      <c r="D109" s="122"/>
      <c r="E109" s="122"/>
    </row>
    <row r="110" spans="2:5" ht="12">
      <c r="B110" s="647" t="s">
        <v>782</v>
      </c>
      <c r="C110" s="349">
        <v>9486000.299999999</v>
      </c>
      <c r="D110" s="122"/>
      <c r="E110" s="122"/>
    </row>
    <row r="111" spans="2:5" ht="12">
      <c r="B111" s="217" t="s">
        <v>978</v>
      </c>
      <c r="C111" s="346">
        <v>89376251.33</v>
      </c>
      <c r="D111" s="122"/>
      <c r="E111" s="122"/>
    </row>
    <row r="112" spans="2:5" ht="12.75" thickBot="1">
      <c r="B112" s="435" t="s">
        <v>657</v>
      </c>
      <c r="D112" s="122"/>
      <c r="E112" s="122"/>
    </row>
    <row r="113" spans="1:6" ht="23.25" customHeight="1" thickBot="1">
      <c r="A113" s="340" t="s">
        <v>194</v>
      </c>
      <c r="B113" s="341" t="s">
        <v>265</v>
      </c>
      <c r="C113" s="341"/>
      <c r="D113" s="348">
        <v>500000</v>
      </c>
      <c r="E113" s="691">
        <v>500000</v>
      </c>
      <c r="F113" s="199">
        <v>0.00023602066862021874</v>
      </c>
    </row>
    <row r="114" spans="2:5" ht="12">
      <c r="B114" s="220" t="s">
        <v>266</v>
      </c>
      <c r="D114" s="122"/>
      <c r="E114" s="122"/>
    </row>
    <row r="115" spans="2:5" ht="12">
      <c r="B115" s="220" t="s">
        <v>644</v>
      </c>
      <c r="D115" s="122"/>
      <c r="E115" s="122"/>
    </row>
    <row r="116" spans="2:5" ht="12">
      <c r="B116" s="220" t="s">
        <v>645</v>
      </c>
      <c r="D116" s="122"/>
      <c r="E116" s="122"/>
    </row>
    <row r="117" spans="2:5" ht="12">
      <c r="B117" s="224" t="s">
        <v>979</v>
      </c>
      <c r="D117" s="122"/>
      <c r="E117" s="122"/>
    </row>
    <row r="118" spans="4:6" ht="12.75" thickBot="1">
      <c r="D118" s="387"/>
      <c r="E118" s="103"/>
      <c r="F118" s="103"/>
    </row>
    <row r="119" spans="1:6" ht="19.5" customHeight="1" thickBot="1">
      <c r="A119" s="340" t="s">
        <v>200</v>
      </c>
      <c r="B119" s="341" t="s">
        <v>201</v>
      </c>
      <c r="C119" s="341"/>
      <c r="D119" s="348"/>
      <c r="E119" s="691">
        <v>4520000</v>
      </c>
      <c r="F119" s="199">
        <v>0.0021336268443267773</v>
      </c>
    </row>
    <row r="120" spans="1:5" ht="12">
      <c r="A120" s="215"/>
      <c r="B120" s="215"/>
      <c r="C120" s="215"/>
      <c r="D120" s="103"/>
      <c r="E120" s="103"/>
    </row>
    <row r="121" spans="2:5" ht="12">
      <c r="B121" s="220" t="s">
        <v>672</v>
      </c>
      <c r="D121" s="122">
        <v>1500000</v>
      </c>
      <c r="E121" s="122"/>
    </row>
    <row r="122" spans="1:5" ht="12">
      <c r="A122" s="388"/>
      <c r="B122" s="389" t="s">
        <v>890</v>
      </c>
      <c r="C122" s="390"/>
      <c r="D122" s="391"/>
      <c r="E122" s="391"/>
    </row>
    <row r="123" spans="1:5" ht="12">
      <c r="A123" s="392"/>
      <c r="B123" s="393"/>
      <c r="C123" s="394"/>
      <c r="D123" s="360"/>
      <c r="E123" s="360"/>
    </row>
    <row r="124" spans="1:5" ht="12">
      <c r="A124" s="215"/>
      <c r="B124" s="215" t="s">
        <v>673</v>
      </c>
      <c r="C124" s="215"/>
      <c r="D124" s="103">
        <v>3020000</v>
      </c>
      <c r="E124" s="360"/>
    </row>
    <row r="125" spans="1:5" ht="12">
      <c r="A125" s="388"/>
      <c r="B125" s="389"/>
      <c r="C125" s="390" t="s">
        <v>267</v>
      </c>
      <c r="D125" s="391"/>
      <c r="E125" s="360"/>
    </row>
    <row r="126" spans="1:5" ht="12">
      <c r="A126" s="392"/>
      <c r="B126" s="729" t="s">
        <v>812</v>
      </c>
      <c r="C126" s="360">
        <v>1080000</v>
      </c>
      <c r="D126" s="360"/>
      <c r="E126" s="360"/>
    </row>
    <row r="127" spans="1:5" ht="12">
      <c r="A127" s="392"/>
      <c r="B127" s="729" t="s">
        <v>813</v>
      </c>
      <c r="C127" s="360">
        <v>1080000</v>
      </c>
      <c r="D127" s="360"/>
      <c r="E127" s="360"/>
    </row>
    <row r="128" spans="1:5" ht="12">
      <c r="A128" s="392"/>
      <c r="B128" s="393" t="s">
        <v>814</v>
      </c>
      <c r="C128" s="394">
        <v>960000</v>
      </c>
      <c r="D128" s="360"/>
      <c r="E128" s="360"/>
    </row>
    <row r="129" spans="1:5" ht="14.25" customHeight="1">
      <c r="A129" s="392"/>
      <c r="B129" s="730" t="s">
        <v>980</v>
      </c>
      <c r="C129" s="360"/>
      <c r="D129" s="360"/>
      <c r="E129" s="360"/>
    </row>
    <row r="130" spans="1:5" ht="12.75" thickBot="1">
      <c r="A130" s="392"/>
      <c r="B130" s="395"/>
      <c r="C130" s="360"/>
      <c r="D130" s="360"/>
      <c r="E130" s="360"/>
    </row>
    <row r="131" spans="1:6" ht="19.5" customHeight="1" thickBot="1">
      <c r="A131" s="340" t="s">
        <v>202</v>
      </c>
      <c r="B131" s="341" t="s">
        <v>543</v>
      </c>
      <c r="C131" s="341"/>
      <c r="D131" s="348">
        <v>800000</v>
      </c>
      <c r="E131" s="691">
        <v>800000</v>
      </c>
      <c r="F131" s="199">
        <v>0.00037763306979234995</v>
      </c>
    </row>
    <row r="132" spans="2:5" ht="15.75" customHeight="1">
      <c r="B132" s="220" t="s">
        <v>612</v>
      </c>
      <c r="D132" s="122"/>
      <c r="E132" s="122"/>
    </row>
    <row r="133" spans="2:5" ht="19.5" customHeight="1">
      <c r="B133" s="220" t="s">
        <v>613</v>
      </c>
      <c r="D133" s="122"/>
      <c r="E133" s="122"/>
    </row>
    <row r="134" spans="2:5" ht="16.5" customHeight="1">
      <c r="B134" s="224" t="s">
        <v>970</v>
      </c>
      <c r="D134" s="122"/>
      <c r="E134" s="122"/>
    </row>
    <row r="135" spans="2:5" ht="12.75" thickBot="1">
      <c r="B135" s="224"/>
      <c r="D135" s="122"/>
      <c r="E135" s="122"/>
    </row>
    <row r="136" spans="1:6" ht="19.5" customHeight="1" thickBot="1">
      <c r="A136" s="340" t="s">
        <v>207</v>
      </c>
      <c r="B136" s="341" t="s">
        <v>530</v>
      </c>
      <c r="C136" s="341"/>
      <c r="D136" s="348">
        <v>6839068</v>
      </c>
      <c r="E136" s="691">
        <v>6839068</v>
      </c>
      <c r="F136" s="199">
        <v>0.0032283228041982844</v>
      </c>
    </row>
    <row r="137" spans="2:5" ht="24" customHeight="1">
      <c r="B137" s="220" t="s">
        <v>780</v>
      </c>
      <c r="D137" s="122"/>
      <c r="E137" s="122"/>
    </row>
    <row r="138" spans="2:5" ht="12">
      <c r="B138" s="220" t="s">
        <v>781</v>
      </c>
      <c r="D138" s="122"/>
      <c r="E138" s="122"/>
    </row>
    <row r="139" spans="2:5" ht="14.25">
      <c r="B139" s="220" t="s">
        <v>614</v>
      </c>
      <c r="C139" s="649">
        <v>7500000</v>
      </c>
      <c r="D139" s="122"/>
      <c r="E139" s="122"/>
    </row>
    <row r="140" spans="2:5" ht="12">
      <c r="B140" s="224" t="s">
        <v>970</v>
      </c>
      <c r="C140" s="648">
        <v>7500000</v>
      </c>
      <c r="D140" s="122"/>
      <c r="E140" s="122"/>
    </row>
    <row r="141" spans="4:5" ht="79.5" customHeight="1" thickBot="1">
      <c r="D141" s="122"/>
      <c r="E141" s="122"/>
    </row>
    <row r="142" spans="1:5" ht="18.75" customHeight="1" thickBot="1">
      <c r="A142" s="340" t="s">
        <v>211</v>
      </c>
      <c r="B142" s="396" t="s">
        <v>531</v>
      </c>
      <c r="C142" s="397"/>
      <c r="D142" s="103"/>
      <c r="E142" s="103"/>
    </row>
    <row r="143" spans="1:5" ht="15.75" customHeight="1" thickBot="1">
      <c r="A143" s="215"/>
      <c r="B143" s="215"/>
      <c r="C143" s="215"/>
      <c r="D143" s="103"/>
      <c r="E143" s="103"/>
    </row>
    <row r="144" spans="1:6" ht="23.25" customHeight="1" thickBot="1">
      <c r="A144" s="340" t="s">
        <v>213</v>
      </c>
      <c r="B144" s="341" t="s">
        <v>214</v>
      </c>
      <c r="C144" s="341"/>
      <c r="D144" s="348"/>
      <c r="E144" s="691">
        <v>118011105</v>
      </c>
      <c r="F144" s="199">
        <v>0.055706119813421676</v>
      </c>
    </row>
    <row r="145" spans="1:5" ht="21" customHeight="1">
      <c r="A145" s="361" t="s">
        <v>674</v>
      </c>
      <c r="B145" s="343"/>
      <c r="C145" s="343"/>
      <c r="D145" s="349">
        <v>83250000</v>
      </c>
      <c r="E145" s="349"/>
    </row>
    <row r="146" spans="1:5" ht="12">
      <c r="A146" s="215"/>
      <c r="B146" s="215" t="s">
        <v>542</v>
      </c>
      <c r="C146" s="215"/>
      <c r="D146" s="103"/>
      <c r="E146" s="103"/>
    </row>
    <row r="147" spans="1:5" ht="12">
      <c r="A147" s="215"/>
      <c r="B147" s="215" t="s">
        <v>635</v>
      </c>
      <c r="C147" s="215"/>
      <c r="D147" s="103"/>
      <c r="E147" s="103"/>
    </row>
    <row r="148" spans="1:5" ht="12">
      <c r="A148" s="215"/>
      <c r="B148" s="215" t="s">
        <v>532</v>
      </c>
      <c r="C148" s="215"/>
      <c r="D148" s="103"/>
      <c r="E148" s="103"/>
    </row>
    <row r="149" spans="1:5" ht="12">
      <c r="A149" s="215"/>
      <c r="B149" s="215" t="s">
        <v>981</v>
      </c>
      <c r="C149" s="215"/>
      <c r="D149" s="103"/>
      <c r="E149" s="103"/>
    </row>
    <row r="150" spans="1:5" ht="12">
      <c r="A150" s="215"/>
      <c r="B150" s="215" t="s">
        <v>982</v>
      </c>
      <c r="C150" s="103">
        <v>104118407.77308008</v>
      </c>
      <c r="D150" s="103"/>
      <c r="E150" s="103"/>
    </row>
    <row r="151" spans="1:5" ht="12">
      <c r="A151" s="215"/>
      <c r="B151" s="220" t="s">
        <v>983</v>
      </c>
      <c r="C151" s="103">
        <v>26029601.94327002</v>
      </c>
      <c r="D151" s="103"/>
      <c r="E151" s="103"/>
    </row>
    <row r="152" spans="1:5" ht="12">
      <c r="A152" s="215"/>
      <c r="B152" s="647" t="s">
        <v>782</v>
      </c>
      <c r="C152" s="209">
        <v>13014800.97163501</v>
      </c>
      <c r="D152" s="103"/>
      <c r="E152" s="103"/>
    </row>
    <row r="153" spans="1:5" ht="12">
      <c r="A153" s="215"/>
      <c r="B153" s="224" t="s">
        <v>970</v>
      </c>
      <c r="C153" s="398">
        <v>91103606.80144507</v>
      </c>
      <c r="D153" s="103"/>
      <c r="E153" s="103"/>
    </row>
    <row r="154" spans="1:5" ht="12">
      <c r="A154" s="215"/>
      <c r="B154" s="215"/>
      <c r="C154" s="215"/>
      <c r="D154" s="103"/>
      <c r="E154" s="103"/>
    </row>
    <row r="155" spans="1:5" ht="12">
      <c r="A155" s="224" t="s">
        <v>675</v>
      </c>
      <c r="B155" s="343"/>
      <c r="C155" s="343"/>
      <c r="D155" s="349">
        <v>34761105</v>
      </c>
      <c r="E155" s="103"/>
    </row>
    <row r="156" spans="1:5" ht="12">
      <c r="A156" s="215"/>
      <c r="B156" s="215" t="s">
        <v>985</v>
      </c>
      <c r="C156" s="103">
        <v>30600000</v>
      </c>
      <c r="D156" s="103"/>
      <c r="E156" s="103"/>
    </row>
    <row r="157" spans="1:5" ht="12">
      <c r="A157" s="215"/>
      <c r="B157" s="215" t="s">
        <v>815</v>
      </c>
      <c r="C157" s="103">
        <v>5208000</v>
      </c>
      <c r="D157" s="103"/>
      <c r="E157" s="103"/>
    </row>
    <row r="158" spans="1:5" ht="12">
      <c r="A158" s="215"/>
      <c r="B158" s="215" t="s">
        <v>816</v>
      </c>
      <c r="C158" s="209">
        <v>420000</v>
      </c>
      <c r="D158" s="103"/>
      <c r="E158" s="103"/>
    </row>
    <row r="159" spans="1:5" ht="12">
      <c r="A159" s="215"/>
      <c r="B159" s="372" t="s">
        <v>984</v>
      </c>
      <c r="C159" s="398">
        <v>36228000</v>
      </c>
      <c r="D159" s="103"/>
      <c r="E159" s="103"/>
    </row>
    <row r="160" spans="1:5" ht="12.75" thickBot="1">
      <c r="A160" s="215"/>
      <c r="B160" s="215"/>
      <c r="C160" s="215"/>
      <c r="D160" s="103"/>
      <c r="E160" s="103"/>
    </row>
    <row r="161" spans="1:6" ht="21" customHeight="1" thickBot="1">
      <c r="A161" s="340" t="s">
        <v>215</v>
      </c>
      <c r="B161" s="341" t="s">
        <v>216</v>
      </c>
      <c r="C161" s="341"/>
      <c r="D161" s="348"/>
      <c r="E161" s="691">
        <v>57536228.9</v>
      </c>
      <c r="F161" s="199">
        <v>0.027159478429727903</v>
      </c>
    </row>
    <row r="162" spans="1:5" ht="24" customHeight="1">
      <c r="A162" s="764" t="s">
        <v>861</v>
      </c>
      <c r="B162" s="763"/>
      <c r="C162" s="343"/>
      <c r="D162" s="349">
        <v>49000000</v>
      </c>
      <c r="E162" s="349"/>
    </row>
    <row r="163" spans="1:5" ht="12">
      <c r="A163" s="215"/>
      <c r="B163" s="215" t="s">
        <v>542</v>
      </c>
      <c r="C163" s="215"/>
      <c r="D163" s="103"/>
      <c r="E163" s="103"/>
    </row>
    <row r="164" spans="1:5" ht="12">
      <c r="A164" s="215"/>
      <c r="B164" s="215" t="s">
        <v>622</v>
      </c>
      <c r="C164" s="215"/>
      <c r="D164" s="103"/>
      <c r="E164" s="103"/>
    </row>
    <row r="165" spans="1:5" ht="12">
      <c r="A165" s="215"/>
      <c r="B165" s="215" t="s">
        <v>532</v>
      </c>
      <c r="C165" s="215"/>
      <c r="D165" s="103"/>
      <c r="E165" s="103"/>
    </row>
    <row r="166" spans="1:5" ht="12">
      <c r="A166" s="215"/>
      <c r="B166" s="215" t="s">
        <v>986</v>
      </c>
      <c r="C166" s="215"/>
      <c r="D166" s="103"/>
      <c r="E166" s="103"/>
    </row>
    <row r="167" spans="1:5" ht="12">
      <c r="A167" s="215"/>
      <c r="B167" s="215" t="s">
        <v>987</v>
      </c>
      <c r="C167" s="215"/>
      <c r="D167" s="103"/>
      <c r="E167" s="103"/>
    </row>
    <row r="168" spans="1:5" ht="12">
      <c r="A168" s="215"/>
      <c r="B168" s="215" t="s">
        <v>988</v>
      </c>
      <c r="C168" s="103">
        <v>57751200</v>
      </c>
      <c r="D168" s="103"/>
      <c r="E168" s="103"/>
    </row>
    <row r="169" spans="1:5" ht="12">
      <c r="A169" s="215"/>
      <c r="B169" s="220" t="s">
        <v>969</v>
      </c>
      <c r="C169" s="103">
        <v>11550240</v>
      </c>
      <c r="D169" s="103"/>
      <c r="E169" s="103"/>
    </row>
    <row r="170" spans="1:5" ht="12">
      <c r="A170" s="215"/>
      <c r="B170" s="220" t="s">
        <v>782</v>
      </c>
      <c r="C170" s="209">
        <v>5833062</v>
      </c>
      <c r="D170" s="103"/>
      <c r="E170" s="103"/>
    </row>
    <row r="171" spans="1:5" ht="12">
      <c r="A171" s="215"/>
      <c r="B171" s="372" t="s">
        <v>970</v>
      </c>
      <c r="C171" s="398">
        <v>52034022</v>
      </c>
      <c r="D171" s="103"/>
      <c r="E171" s="103"/>
    </row>
    <row r="172" spans="1:5" ht="12">
      <c r="A172" s="215"/>
      <c r="B172" s="217"/>
      <c r="C172" s="107"/>
      <c r="D172" s="103"/>
      <c r="E172" s="103"/>
    </row>
    <row r="173" spans="1:5" ht="21.75" customHeight="1">
      <c r="A173" s="764" t="s">
        <v>862</v>
      </c>
      <c r="B173" s="763"/>
      <c r="C173" s="343"/>
      <c r="D173" s="349">
        <v>8536228.9</v>
      </c>
      <c r="E173" s="103"/>
    </row>
    <row r="174" spans="1:5" ht="12.75">
      <c r="A174" s="215"/>
      <c r="B174" s="941" t="s">
        <v>817</v>
      </c>
      <c r="C174" s="941"/>
      <c r="D174" s="103"/>
      <c r="E174" s="103"/>
    </row>
    <row r="175" spans="1:5" ht="12.75">
      <c r="A175" s="215"/>
      <c r="B175" s="941" t="s">
        <v>818</v>
      </c>
      <c r="C175" s="941"/>
      <c r="D175" s="103"/>
      <c r="E175" s="103"/>
    </row>
    <row r="176" spans="1:5" ht="12.75">
      <c r="A176" s="215"/>
      <c r="B176" s="941"/>
      <c r="C176" s="941"/>
      <c r="D176" s="103"/>
      <c r="E176" s="103"/>
    </row>
    <row r="177" spans="1:5" ht="12.75">
      <c r="A177" s="215"/>
      <c r="B177" s="941"/>
      <c r="C177" s="941"/>
      <c r="D177" s="103"/>
      <c r="E177" s="103"/>
    </row>
    <row r="178" spans="1:5" ht="12.75">
      <c r="A178" s="215"/>
      <c r="B178" s="43" t="s">
        <v>819</v>
      </c>
      <c r="C178" s="731">
        <v>4825</v>
      </c>
      <c r="D178" s="103"/>
      <c r="E178" s="103"/>
    </row>
    <row r="179" spans="1:5" ht="12.75">
      <c r="A179" s="215"/>
      <c r="B179" s="70" t="s">
        <v>820</v>
      </c>
      <c r="C179" s="41">
        <v>4825</v>
      </c>
      <c r="D179" s="103"/>
      <c r="E179" s="103"/>
    </row>
    <row r="180" spans="1:5" ht="12.75">
      <c r="A180" s="215"/>
      <c r="B180" s="43" t="s">
        <v>821</v>
      </c>
      <c r="C180" s="731">
        <v>150</v>
      </c>
      <c r="D180" s="103"/>
      <c r="E180" s="103"/>
    </row>
    <row r="181" spans="1:5" ht="12.75">
      <c r="A181" s="215"/>
      <c r="B181" s="43" t="s">
        <v>267</v>
      </c>
      <c r="C181" s="731">
        <v>8685000</v>
      </c>
      <c r="D181" s="103"/>
      <c r="E181" s="103"/>
    </row>
    <row r="182" spans="1:5" ht="12.75">
      <c r="A182" s="215"/>
      <c r="B182" s="71" t="s">
        <v>989</v>
      </c>
      <c r="C182" s="72">
        <v>8685000</v>
      </c>
      <c r="D182" s="103"/>
      <c r="E182" s="103"/>
    </row>
    <row r="183" spans="1:5" ht="12.75" thickBot="1">
      <c r="A183" s="215"/>
      <c r="B183" s="217"/>
      <c r="C183" s="107"/>
      <c r="D183" s="103"/>
      <c r="E183" s="103"/>
    </row>
    <row r="184" spans="1:6" ht="18.75" customHeight="1" thickBot="1">
      <c r="A184" s="340" t="s">
        <v>209</v>
      </c>
      <c r="B184" s="341" t="s">
        <v>210</v>
      </c>
      <c r="C184" s="341"/>
      <c r="D184" s="348">
        <v>19550000</v>
      </c>
      <c r="E184" s="691">
        <v>19550000</v>
      </c>
      <c r="F184" s="199">
        <v>0.009228408143050553</v>
      </c>
    </row>
    <row r="185" spans="1:5" ht="12">
      <c r="A185" s="215"/>
      <c r="B185" s="215" t="s">
        <v>542</v>
      </c>
      <c r="C185" s="215"/>
      <c r="D185" s="103"/>
      <c r="E185" s="103"/>
    </row>
    <row r="186" spans="1:5" ht="12">
      <c r="A186" s="215"/>
      <c r="B186" s="215" t="s">
        <v>581</v>
      </c>
      <c r="C186" s="215"/>
      <c r="D186" s="103"/>
      <c r="E186" s="103"/>
    </row>
    <row r="187" spans="1:5" ht="12">
      <c r="A187" s="215"/>
      <c r="B187" s="215" t="s">
        <v>582</v>
      </c>
      <c r="C187" s="215"/>
      <c r="D187" s="103"/>
      <c r="E187" s="103"/>
    </row>
    <row r="188" spans="1:5" ht="12">
      <c r="A188" s="215"/>
      <c r="B188" s="215" t="s">
        <v>981</v>
      </c>
      <c r="C188" s="215"/>
      <c r="D188" s="103"/>
      <c r="E188" s="103"/>
    </row>
    <row r="189" spans="1:5" ht="19.5" customHeight="1">
      <c r="A189" s="215"/>
      <c r="B189" s="361" t="s">
        <v>623</v>
      </c>
      <c r="C189" s="361"/>
      <c r="D189" s="103"/>
      <c r="E189" s="103"/>
    </row>
    <row r="190" spans="1:5" ht="12">
      <c r="A190" s="215"/>
      <c r="B190" s="215" t="s">
        <v>990</v>
      </c>
      <c r="C190" s="371"/>
      <c r="D190" s="103"/>
      <c r="E190" s="103"/>
    </row>
    <row r="191" spans="1:5" ht="12">
      <c r="A191" s="215"/>
      <c r="B191" s="215" t="s">
        <v>646</v>
      </c>
      <c r="C191" s="371">
        <v>21156236.58</v>
      </c>
      <c r="D191" s="103"/>
      <c r="E191" s="103"/>
    </row>
    <row r="192" spans="1:5" ht="12">
      <c r="A192" s="215"/>
      <c r="B192" s="220" t="s">
        <v>983</v>
      </c>
      <c r="C192" s="103">
        <v>-4231247.316</v>
      </c>
      <c r="D192" s="103"/>
      <c r="E192" s="103"/>
    </row>
    <row r="193" spans="1:5" ht="12">
      <c r="A193" s="215"/>
      <c r="B193" s="647" t="s">
        <v>782</v>
      </c>
      <c r="C193" s="209">
        <v>4793142.15</v>
      </c>
      <c r="D193" s="103"/>
      <c r="E193" s="103"/>
    </row>
    <row r="194" spans="1:5" ht="12">
      <c r="A194" s="215"/>
      <c r="B194" s="217" t="s">
        <v>993</v>
      </c>
      <c r="C194" s="107">
        <v>21718131.413999997</v>
      </c>
      <c r="D194" s="103"/>
      <c r="E194" s="103"/>
    </row>
    <row r="195" spans="1:5" ht="24.75" customHeight="1" thickBot="1">
      <c r="A195" s="224"/>
      <c r="B195" s="224"/>
      <c r="C195" s="107"/>
      <c r="D195" s="103"/>
      <c r="E195" s="103"/>
    </row>
    <row r="196" spans="1:6" ht="19.5" customHeight="1" thickBot="1">
      <c r="A196" s="340" t="s">
        <v>219</v>
      </c>
      <c r="B196" s="341" t="s">
        <v>220</v>
      </c>
      <c r="C196" s="341"/>
      <c r="D196" s="348">
        <v>15000000</v>
      </c>
      <c r="E196" s="691">
        <v>15000000</v>
      </c>
      <c r="F196" s="199">
        <v>0.0070806200586065625</v>
      </c>
    </row>
    <row r="197" spans="2:5" ht="12">
      <c r="B197" s="215" t="s">
        <v>542</v>
      </c>
      <c r="D197" s="122"/>
      <c r="E197" s="122"/>
    </row>
    <row r="198" spans="2:5" ht="12">
      <c r="B198" s="215" t="s">
        <v>581</v>
      </c>
      <c r="D198" s="122"/>
      <c r="E198" s="122"/>
    </row>
    <row r="199" spans="2:5" ht="12">
      <c r="B199" s="215" t="s">
        <v>582</v>
      </c>
      <c r="D199" s="122"/>
      <c r="E199" s="122"/>
    </row>
    <row r="200" spans="2:5" ht="12">
      <c r="B200" s="215" t="s">
        <v>981</v>
      </c>
      <c r="D200" s="122"/>
      <c r="E200" s="122"/>
    </row>
    <row r="201" spans="1:5" ht="12">
      <c r="A201" s="224"/>
      <c r="B201" s="103" t="s">
        <v>991</v>
      </c>
      <c r="C201" s="103">
        <v>16092000</v>
      </c>
      <c r="E201" s="364"/>
    </row>
    <row r="202" spans="1:5" ht="12">
      <c r="A202" s="224"/>
      <c r="B202" s="220" t="s">
        <v>775</v>
      </c>
      <c r="C202" s="103">
        <v>-2413800</v>
      </c>
      <c r="E202" s="364"/>
    </row>
    <row r="203" spans="1:5" ht="12">
      <c r="A203" s="224"/>
      <c r="B203" s="647" t="s">
        <v>992</v>
      </c>
      <c r="C203" s="209">
        <v>3168325</v>
      </c>
      <c r="D203" s="103"/>
      <c r="E203" s="103"/>
    </row>
    <row r="204" spans="1:5" ht="12">
      <c r="A204" s="224"/>
      <c r="B204" s="217" t="s">
        <v>993</v>
      </c>
      <c r="C204" s="107">
        <v>16846525</v>
      </c>
      <c r="D204" s="103"/>
      <c r="E204" s="103"/>
    </row>
    <row r="205" spans="1:5" ht="12" customHeight="1" thickBot="1">
      <c r="A205" s="224"/>
      <c r="B205" s="217"/>
      <c r="C205" s="107"/>
      <c r="D205" s="103"/>
      <c r="E205" s="103"/>
    </row>
    <row r="206" spans="1:6" ht="21.75" customHeight="1" thickBot="1">
      <c r="A206" s="340" t="s">
        <v>643</v>
      </c>
      <c r="B206" s="341" t="s">
        <v>766</v>
      </c>
      <c r="C206" s="341"/>
      <c r="D206" s="348">
        <v>9249666</v>
      </c>
      <c r="E206" s="691">
        <v>9249666</v>
      </c>
      <c r="F206" s="199">
        <v>0.004366224707667408</v>
      </c>
    </row>
    <row r="207" spans="2:5" ht="12">
      <c r="B207" s="220" t="s">
        <v>633</v>
      </c>
      <c r="D207" s="122"/>
      <c r="E207" s="122"/>
    </row>
    <row r="208" spans="2:5" ht="12">
      <c r="B208" s="220" t="s">
        <v>783</v>
      </c>
      <c r="D208" s="122"/>
      <c r="E208" s="122"/>
    </row>
    <row r="209" spans="2:5" ht="12">
      <c r="B209" s="220" t="s">
        <v>778</v>
      </c>
      <c r="C209" s="371">
        <v>10775760</v>
      </c>
      <c r="D209" s="122"/>
      <c r="E209" s="122"/>
    </row>
    <row r="210" spans="1:5" ht="12">
      <c r="A210" s="224"/>
      <c r="B210" s="220" t="s">
        <v>983</v>
      </c>
      <c r="C210" s="371">
        <v>1616364</v>
      </c>
      <c r="E210" s="364"/>
    </row>
    <row r="211" spans="1:5" ht="12">
      <c r="A211" s="224"/>
      <c r="B211" s="647" t="s">
        <v>782</v>
      </c>
      <c r="C211" s="349">
        <v>594097</v>
      </c>
      <c r="E211" s="364"/>
    </row>
    <row r="212" spans="1:5" ht="12">
      <c r="A212" s="224"/>
      <c r="B212" s="372" t="s">
        <v>993</v>
      </c>
      <c r="C212" s="646">
        <v>9753493</v>
      </c>
      <c r="D212" s="103"/>
      <c r="E212" s="103"/>
    </row>
    <row r="213" spans="1:5" ht="12">
      <c r="A213" s="224"/>
      <c r="B213" s="224"/>
      <c r="C213" s="346"/>
      <c r="D213" s="103"/>
      <c r="E213" s="103"/>
    </row>
    <row r="214" spans="1:5" ht="0.75" customHeight="1" thickBot="1">
      <c r="A214" s="224"/>
      <c r="B214" s="217"/>
      <c r="C214" s="107"/>
      <c r="D214" s="103"/>
      <c r="E214" s="103"/>
    </row>
    <row r="215" spans="1:6" ht="19.5" customHeight="1" thickBot="1">
      <c r="A215" s="340" t="s">
        <v>217</v>
      </c>
      <c r="B215" s="341" t="s">
        <v>218</v>
      </c>
      <c r="C215" s="341"/>
      <c r="D215" s="348">
        <v>47300000</v>
      </c>
      <c r="E215" s="691">
        <v>47300000</v>
      </c>
      <c r="F215" s="199">
        <v>0.022327555251472692</v>
      </c>
    </row>
    <row r="216" spans="2:5" ht="12">
      <c r="B216" s="220" t="s">
        <v>633</v>
      </c>
      <c r="D216" s="122"/>
      <c r="E216" s="122"/>
    </row>
    <row r="217" spans="2:5" ht="12">
      <c r="B217" s="220" t="s">
        <v>783</v>
      </c>
      <c r="D217" s="122"/>
      <c r="E217" s="122"/>
    </row>
    <row r="218" spans="2:5" ht="12">
      <c r="B218" s="215" t="s">
        <v>982</v>
      </c>
      <c r="C218" s="371">
        <v>59163457.55651146</v>
      </c>
      <c r="D218" s="122"/>
      <c r="E218" s="122"/>
    </row>
    <row r="219" spans="1:5" ht="12">
      <c r="A219" s="224"/>
      <c r="B219" s="220" t="s">
        <v>983</v>
      </c>
      <c r="C219" s="371">
        <v>8874518.63347672</v>
      </c>
      <c r="E219" s="364"/>
    </row>
    <row r="220" spans="1:5" ht="12">
      <c r="A220" s="224"/>
      <c r="B220" s="647" t="s">
        <v>782</v>
      </c>
      <c r="C220" s="349">
        <v>0</v>
      </c>
      <c r="E220" s="364"/>
    </row>
    <row r="221" spans="1:5" ht="12">
      <c r="A221" s="224"/>
      <c r="B221" s="224" t="s">
        <v>970</v>
      </c>
      <c r="C221" s="646">
        <v>50288938.92303474</v>
      </c>
      <c r="D221" s="103"/>
      <c r="E221" s="103"/>
    </row>
    <row r="222" spans="1:5" ht="9" customHeight="1" thickBot="1">
      <c r="A222" s="224"/>
      <c r="B222" s="224"/>
      <c r="C222" s="346"/>
      <c r="D222" s="103"/>
      <c r="E222" s="103"/>
    </row>
    <row r="223" spans="1:5" ht="12" hidden="1">
      <c r="A223" s="224"/>
      <c r="B223" s="224"/>
      <c r="C223" s="346"/>
      <c r="D223" s="103"/>
      <c r="E223" s="103"/>
    </row>
    <row r="224" spans="1:5" ht="12.75" hidden="1" thickBot="1">
      <c r="A224" s="224"/>
      <c r="B224" s="217"/>
      <c r="C224" s="107"/>
      <c r="D224" s="103"/>
      <c r="E224" s="103"/>
    </row>
    <row r="225" spans="1:6" ht="24" customHeight="1" thickBot="1">
      <c r="A225" s="340" t="s">
        <v>224</v>
      </c>
      <c r="B225" s="341" t="s">
        <v>533</v>
      </c>
      <c r="C225" s="341"/>
      <c r="D225" s="348">
        <v>1000000</v>
      </c>
      <c r="E225" s="691">
        <v>1000000</v>
      </c>
      <c r="F225" s="199">
        <v>0.0004720413372404375</v>
      </c>
    </row>
    <row r="226" spans="1:5" ht="12">
      <c r="A226" s="215" t="s">
        <v>226</v>
      </c>
      <c r="B226" s="220" t="s">
        <v>524</v>
      </c>
      <c r="C226" s="346"/>
      <c r="D226" s="103"/>
      <c r="E226" s="103"/>
    </row>
    <row r="227" spans="2:5" ht="12">
      <c r="B227" s="220" t="s">
        <v>583</v>
      </c>
      <c r="D227" s="122"/>
      <c r="E227" s="122"/>
    </row>
    <row r="228" spans="2:5" ht="12">
      <c r="B228" s="215" t="s">
        <v>584</v>
      </c>
      <c r="D228" s="122"/>
      <c r="E228" s="122"/>
    </row>
    <row r="229" spans="2:5" ht="12">
      <c r="B229" s="215" t="s">
        <v>573</v>
      </c>
      <c r="C229" s="215"/>
      <c r="D229" s="122"/>
      <c r="E229" s="122"/>
    </row>
    <row r="230" spans="2:5" ht="12">
      <c r="B230" s="372" t="s">
        <v>993</v>
      </c>
      <c r="C230" s="370"/>
      <c r="D230" s="122"/>
      <c r="E230" s="122"/>
    </row>
    <row r="231" spans="3:5" ht="12.75" thickBot="1">
      <c r="C231" s="215"/>
      <c r="D231" s="122"/>
      <c r="E231" s="122"/>
    </row>
    <row r="232" spans="1:6" ht="23.25" customHeight="1" thickBot="1">
      <c r="A232" s="340" t="s">
        <v>236</v>
      </c>
      <c r="B232" s="341" t="s">
        <v>132</v>
      </c>
      <c r="C232" s="341"/>
      <c r="D232" s="348"/>
      <c r="E232" s="691">
        <v>1570000</v>
      </c>
      <c r="F232" s="199">
        <v>0.0007411048994674868</v>
      </c>
    </row>
    <row r="233" spans="1:5" ht="12">
      <c r="A233" s="215"/>
      <c r="B233" s="215"/>
      <c r="C233" s="215"/>
      <c r="D233" s="103"/>
      <c r="E233" s="103"/>
    </row>
    <row r="234" spans="1:5" ht="19.5" customHeight="1">
      <c r="A234" s="215"/>
      <c r="B234" s="215" t="s">
        <v>676</v>
      </c>
      <c r="C234" s="215"/>
      <c r="D234" s="103">
        <v>250000</v>
      </c>
      <c r="E234" s="103"/>
    </row>
    <row r="235" spans="1:5" ht="21" customHeight="1">
      <c r="A235" s="215"/>
      <c r="B235" s="220" t="s">
        <v>524</v>
      </c>
      <c r="C235" s="215"/>
      <c r="D235" s="103"/>
      <c r="E235" s="103"/>
    </row>
    <row r="236" spans="2:5" ht="12">
      <c r="B236" s="220" t="s">
        <v>585</v>
      </c>
      <c r="D236" s="122"/>
      <c r="E236" s="122"/>
    </row>
    <row r="237" spans="2:5" ht="12">
      <c r="B237" s="220" t="s">
        <v>534</v>
      </c>
      <c r="D237" s="122"/>
      <c r="E237" s="122"/>
    </row>
    <row r="238" spans="2:5" ht="20.25" customHeight="1">
      <c r="B238" s="220" t="s">
        <v>636</v>
      </c>
      <c r="D238" s="122"/>
      <c r="E238" s="122"/>
    </row>
    <row r="239" spans="2:5" ht="12">
      <c r="B239" s="220" t="s">
        <v>784</v>
      </c>
      <c r="C239" s="103">
        <v>232906.80000000002</v>
      </c>
      <c r="D239" s="122"/>
      <c r="E239" s="122"/>
    </row>
    <row r="240" spans="2:5" ht="12">
      <c r="B240" s="220" t="s">
        <v>983</v>
      </c>
      <c r="C240" s="103">
        <v>-46581.36000000001</v>
      </c>
      <c r="D240" s="122"/>
      <c r="E240" s="122"/>
    </row>
    <row r="241" spans="2:5" ht="12">
      <c r="B241" s="647" t="s">
        <v>782</v>
      </c>
      <c r="C241" s="209">
        <v>100223.9</v>
      </c>
      <c r="D241" s="122"/>
      <c r="E241" s="122"/>
    </row>
    <row r="242" spans="2:5" ht="12">
      <c r="B242" s="224" t="s">
        <v>970</v>
      </c>
      <c r="C242" s="398">
        <v>286549.33999999997</v>
      </c>
      <c r="D242" s="122"/>
      <c r="E242" s="122"/>
    </row>
    <row r="243" spans="2:5" ht="9" customHeight="1">
      <c r="B243" s="217"/>
      <c r="C243" s="107"/>
      <c r="D243" s="122"/>
      <c r="E243" s="122"/>
    </row>
    <row r="244" spans="2:5" ht="12">
      <c r="B244" s="215" t="s">
        <v>994</v>
      </c>
      <c r="C244" s="107"/>
      <c r="D244" s="122">
        <v>1320000</v>
      </c>
      <c r="E244" s="122"/>
    </row>
    <row r="245" spans="2:5" ht="12">
      <c r="B245" s="370" t="s">
        <v>677</v>
      </c>
      <c r="C245" s="398"/>
      <c r="D245" s="122"/>
      <c r="E245" s="122"/>
    </row>
    <row r="246" spans="2:5" ht="8.25" customHeight="1" thickBot="1">
      <c r="B246" s="217"/>
      <c r="C246" s="107"/>
      <c r="D246" s="122"/>
      <c r="E246" s="122"/>
    </row>
    <row r="247" spans="1:6" ht="19.5" customHeight="1" thickBot="1">
      <c r="A247" s="340" t="s">
        <v>248</v>
      </c>
      <c r="B247" s="341" t="s">
        <v>249</v>
      </c>
      <c r="C247" s="341"/>
      <c r="D247" s="348">
        <v>5000000</v>
      </c>
      <c r="E247" s="691">
        <v>5000000</v>
      </c>
      <c r="F247" s="199">
        <v>0.002360206686202187</v>
      </c>
    </row>
    <row r="248" spans="1:5" ht="12">
      <c r="A248" s="215"/>
      <c r="B248" s="220" t="s">
        <v>524</v>
      </c>
      <c r="C248" s="215"/>
      <c r="D248" s="103"/>
      <c r="E248" s="103"/>
    </row>
    <row r="249" spans="1:5" ht="12">
      <c r="A249" s="215"/>
      <c r="B249" s="220" t="s">
        <v>647</v>
      </c>
      <c r="C249" s="215"/>
      <c r="D249" s="103"/>
      <c r="E249" s="103"/>
    </row>
    <row r="250" spans="1:5" ht="12">
      <c r="A250" s="215"/>
      <c r="B250" s="650" t="s">
        <v>657</v>
      </c>
      <c r="C250" s="215"/>
      <c r="D250" s="103"/>
      <c r="E250" s="103"/>
    </row>
    <row r="251" spans="1:5" ht="12.75" thickBot="1">
      <c r="A251" s="116" t="s">
        <v>256</v>
      </c>
      <c r="B251" s="116" t="s">
        <v>257</v>
      </c>
      <c r="C251" s="215"/>
      <c r="D251" s="103"/>
      <c r="E251" s="103"/>
    </row>
    <row r="252" spans="1:6" ht="21" customHeight="1" thickBot="1">
      <c r="A252" s="340" t="s">
        <v>140</v>
      </c>
      <c r="B252" s="341" t="s">
        <v>535</v>
      </c>
      <c r="C252" s="341"/>
      <c r="D252" s="348">
        <v>1000000</v>
      </c>
      <c r="E252" s="691">
        <v>1000000</v>
      </c>
      <c r="F252" s="199">
        <v>0.0004720413372404375</v>
      </c>
    </row>
    <row r="253" spans="2:5" ht="12">
      <c r="B253" s="220" t="s">
        <v>536</v>
      </c>
      <c r="D253" s="122"/>
      <c r="E253" s="103"/>
    </row>
    <row r="254" spans="2:5" ht="12">
      <c r="B254" s="220" t="s">
        <v>586</v>
      </c>
      <c r="D254" s="122"/>
      <c r="E254" s="103"/>
    </row>
    <row r="255" spans="1:5" ht="12.75" thickBot="1">
      <c r="A255" s="215"/>
      <c r="B255" s="650" t="s">
        <v>657</v>
      </c>
      <c r="C255" s="215"/>
      <c r="D255" s="103"/>
      <c r="E255" s="103"/>
    </row>
    <row r="256" spans="1:6" ht="21" customHeight="1" thickBot="1">
      <c r="A256" s="340" t="s">
        <v>641</v>
      </c>
      <c r="B256" s="341" t="s">
        <v>642</v>
      </c>
      <c r="C256" s="341"/>
      <c r="D256" s="348">
        <v>600000</v>
      </c>
      <c r="E256" s="691">
        <v>600000</v>
      </c>
      <c r="F256" s="199">
        <v>0.0002832248023442625</v>
      </c>
    </row>
    <row r="257" spans="2:5" ht="12">
      <c r="B257" s="220" t="s">
        <v>524</v>
      </c>
      <c r="C257" s="107"/>
      <c r="D257" s="122"/>
      <c r="E257" s="103"/>
    </row>
    <row r="258" spans="2:5" ht="12">
      <c r="B258" s="220" t="s">
        <v>647</v>
      </c>
      <c r="C258" s="107"/>
      <c r="D258" s="122"/>
      <c r="E258" s="103"/>
    </row>
    <row r="259" spans="1:5" ht="12">
      <c r="A259" s="215"/>
      <c r="B259" s="650" t="s">
        <v>657</v>
      </c>
      <c r="C259" s="215"/>
      <c r="D259" s="103"/>
      <c r="E259" s="103"/>
    </row>
    <row r="260" spans="1:5" ht="6" customHeight="1" thickBot="1">
      <c r="A260" s="215"/>
      <c r="B260" s="650"/>
      <c r="C260" s="215"/>
      <c r="D260" s="103"/>
      <c r="E260" s="103"/>
    </row>
    <row r="261" spans="1:6" ht="18.75" customHeight="1" thickBot="1">
      <c r="A261" s="340" t="s">
        <v>273</v>
      </c>
      <c r="B261" s="341" t="s">
        <v>274</v>
      </c>
      <c r="C261" s="341"/>
      <c r="D261" s="348">
        <v>12744975</v>
      </c>
      <c r="E261" s="691">
        <v>12744975</v>
      </c>
      <c r="F261" s="199">
        <v>0.006016155042095944</v>
      </c>
    </row>
    <row r="262" spans="1:5" ht="24">
      <c r="A262" s="215"/>
      <c r="B262" s="478" t="s">
        <v>726</v>
      </c>
      <c r="C262" s="789">
        <v>5200000</v>
      </c>
      <c r="D262" s="371"/>
      <c r="E262" s="371"/>
    </row>
    <row r="263" spans="1:5" ht="12">
      <c r="A263" s="215"/>
      <c r="B263" s="215" t="s">
        <v>524</v>
      </c>
      <c r="C263" s="215"/>
      <c r="D263" s="103"/>
      <c r="E263" s="103"/>
    </row>
    <row r="264" spans="1:5" ht="12">
      <c r="A264" s="215"/>
      <c r="B264" s="370" t="s">
        <v>647</v>
      </c>
      <c r="C264" s="370"/>
      <c r="D264" s="103"/>
      <c r="E264" s="103"/>
    </row>
    <row r="265" spans="1:5" ht="12">
      <c r="A265" s="215"/>
      <c r="B265" s="215"/>
      <c r="C265" s="215"/>
      <c r="D265" s="103"/>
      <c r="E265" s="103"/>
    </row>
    <row r="266" spans="1:5" ht="24">
      <c r="A266" s="215"/>
      <c r="B266" s="338" t="s">
        <v>995</v>
      </c>
      <c r="C266" s="107">
        <v>7544975</v>
      </c>
      <c r="D266" s="103"/>
      <c r="E266" s="103"/>
    </row>
    <row r="267" spans="1:5" ht="12">
      <c r="A267" s="215"/>
      <c r="B267" s="215" t="s">
        <v>727</v>
      </c>
      <c r="C267" s="215"/>
      <c r="D267" s="103"/>
      <c r="E267" s="103"/>
    </row>
    <row r="268" spans="2:5" ht="7.5" customHeight="1" thickBot="1">
      <c r="B268" s="217"/>
      <c r="C268" s="107"/>
      <c r="D268" s="122"/>
      <c r="E268" s="122"/>
    </row>
    <row r="269" spans="1:6" ht="21" customHeight="1" thickBot="1">
      <c r="A269" s="340" t="s">
        <v>275</v>
      </c>
      <c r="B269" s="341" t="s">
        <v>276</v>
      </c>
      <c r="C269" s="341"/>
      <c r="D269" s="348">
        <v>5000000</v>
      </c>
      <c r="E269" s="691">
        <v>5000000</v>
      </c>
      <c r="F269" s="199">
        <v>0.002360206686202187</v>
      </c>
    </row>
    <row r="270" spans="2:5" ht="12">
      <c r="B270" s="220" t="s">
        <v>524</v>
      </c>
      <c r="C270" s="107"/>
      <c r="D270" s="122"/>
      <c r="E270" s="191"/>
    </row>
    <row r="271" spans="2:5" ht="12">
      <c r="B271" s="220" t="s">
        <v>732</v>
      </c>
      <c r="C271" s="107"/>
      <c r="D271" s="122"/>
      <c r="E271" s="191"/>
    </row>
    <row r="272" spans="3:5" ht="12.75" thickBot="1">
      <c r="C272" s="107"/>
      <c r="D272" s="122"/>
      <c r="E272" s="191"/>
    </row>
    <row r="273" spans="1:6" ht="22.5" customHeight="1" thickBot="1">
      <c r="A273" s="786" t="s">
        <v>277</v>
      </c>
      <c r="B273" s="404" t="s">
        <v>278</v>
      </c>
      <c r="C273" s="341"/>
      <c r="D273" s="348"/>
      <c r="E273" s="351">
        <v>3280016.84</v>
      </c>
      <c r="F273" s="787">
        <v>0.001548303535324754</v>
      </c>
    </row>
    <row r="274" spans="2:5" ht="28.5" customHeight="1" thickBot="1">
      <c r="B274" s="217"/>
      <c r="C274" s="107"/>
      <c r="D274" s="122"/>
      <c r="E274" s="191"/>
    </row>
    <row r="275" spans="1:6" ht="18" customHeight="1" thickBot="1">
      <c r="A275" s="340" t="s">
        <v>281</v>
      </c>
      <c r="B275" s="341" t="s">
        <v>537</v>
      </c>
      <c r="C275" s="341"/>
      <c r="D275" s="348"/>
      <c r="E275" s="691">
        <v>3280016.84</v>
      </c>
      <c r="F275" s="199">
        <v>0.001548303535324754</v>
      </c>
    </row>
    <row r="276" spans="2:5" ht="12">
      <c r="B276" s="939" t="s">
        <v>538</v>
      </c>
      <c r="C276" s="939"/>
      <c r="D276" s="122"/>
      <c r="E276" s="122"/>
    </row>
    <row r="277" spans="2:5" ht="12">
      <c r="B277" s="940" t="s">
        <v>762</v>
      </c>
      <c r="C277" s="940"/>
      <c r="D277" s="122"/>
      <c r="E277" s="122"/>
    </row>
    <row r="278" spans="2:5" ht="15.75" customHeight="1">
      <c r="B278" s="692" t="s">
        <v>678</v>
      </c>
      <c r="C278" s="693">
        <v>2019</v>
      </c>
      <c r="D278" s="790">
        <v>2683389</v>
      </c>
      <c r="E278" s="122"/>
    </row>
    <row r="279" spans="2:5" ht="15.75" customHeight="1">
      <c r="B279" s="692" t="s">
        <v>679</v>
      </c>
      <c r="C279" s="693">
        <v>2019</v>
      </c>
      <c r="D279" s="790">
        <v>596627.84</v>
      </c>
      <c r="E279" s="122"/>
    </row>
    <row r="280" spans="4:5" ht="39" customHeight="1" thickBot="1">
      <c r="D280" s="122"/>
      <c r="E280" s="191"/>
    </row>
    <row r="281" spans="1:6" ht="24" customHeight="1" thickBot="1">
      <c r="A281" s="786" t="s">
        <v>285</v>
      </c>
      <c r="B281" s="404" t="s">
        <v>286</v>
      </c>
      <c r="C281" s="341"/>
      <c r="D281" s="348"/>
      <c r="E281" s="351">
        <v>1053103837.47</v>
      </c>
      <c r="F281" s="787">
        <v>0.4971085436923751</v>
      </c>
    </row>
    <row r="282" spans="4:5" ht="12">
      <c r="D282" s="122"/>
      <c r="E282" s="191"/>
    </row>
    <row r="283" spans="1:6" ht="16.5" customHeight="1">
      <c r="A283" s="215" t="s">
        <v>289</v>
      </c>
      <c r="B283" s="215" t="s">
        <v>290</v>
      </c>
      <c r="C283" s="215"/>
      <c r="D283" s="103"/>
      <c r="E283" s="107">
        <v>1052486200</v>
      </c>
      <c r="F283" s="199">
        <v>0.49681699327510653</v>
      </c>
    </row>
    <row r="284" spans="1:5" ht="20.25" customHeight="1">
      <c r="A284" s="866" t="s">
        <v>166</v>
      </c>
      <c r="B284" s="867" t="s">
        <v>801</v>
      </c>
      <c r="C284" s="867"/>
      <c r="D284" s="868">
        <v>752486200</v>
      </c>
      <c r="E284" s="371"/>
    </row>
    <row r="285" spans="1:5" ht="43.5" customHeight="1">
      <c r="A285" s="869"/>
      <c r="B285" s="943" t="s">
        <v>1235</v>
      </c>
      <c r="C285" s="943"/>
      <c r="D285" s="870"/>
      <c r="E285" s="107"/>
    </row>
    <row r="286" spans="1:5" ht="12">
      <c r="A286" s="871"/>
      <c r="B286" s="872" t="s">
        <v>657</v>
      </c>
      <c r="C286" s="873"/>
      <c r="D286" s="874"/>
      <c r="E286" s="107"/>
    </row>
    <row r="287" spans="2:5" ht="12">
      <c r="B287" s="338"/>
      <c r="C287" s="338"/>
      <c r="D287" s="122"/>
      <c r="E287" s="107"/>
    </row>
    <row r="288" spans="1:5" ht="18" customHeight="1">
      <c r="A288" s="765" t="s">
        <v>166</v>
      </c>
      <c r="B288" s="766" t="s">
        <v>680</v>
      </c>
      <c r="C288" s="766"/>
      <c r="D288" s="791">
        <v>300000000</v>
      </c>
      <c r="E288" s="371"/>
    </row>
    <row r="289" spans="2:5" ht="33" customHeight="1">
      <c r="B289" s="942" t="s">
        <v>996</v>
      </c>
      <c r="C289" s="942"/>
      <c r="D289" s="122"/>
      <c r="E289" s="191"/>
    </row>
    <row r="290" spans="1:5" ht="17.25" customHeight="1">
      <c r="A290" s="370"/>
      <c r="B290" s="694" t="s">
        <v>656</v>
      </c>
      <c r="C290" s="687"/>
      <c r="D290" s="354"/>
      <c r="E290" s="191"/>
    </row>
    <row r="291" spans="2:5" ht="12.75" thickBot="1">
      <c r="B291" s="338"/>
      <c r="C291" s="338"/>
      <c r="D291" s="122"/>
      <c r="E291" s="191"/>
    </row>
    <row r="292" spans="1:6" ht="18.75" customHeight="1" thickBot="1">
      <c r="A292" s="340" t="s">
        <v>291</v>
      </c>
      <c r="B292" s="341" t="s">
        <v>539</v>
      </c>
      <c r="C292" s="341"/>
      <c r="D292" s="348"/>
      <c r="E292" s="691">
        <v>617637.47</v>
      </c>
      <c r="F292" s="199">
        <v>0.00029155041726860054</v>
      </c>
    </row>
    <row r="293" spans="2:5" ht="12">
      <c r="B293" s="220" t="s">
        <v>540</v>
      </c>
      <c r="D293" s="122"/>
      <c r="E293" s="191"/>
    </row>
    <row r="294" spans="2:5" ht="12">
      <c r="B294" s="220" t="s">
        <v>572</v>
      </c>
      <c r="D294" s="122"/>
      <c r="E294" s="191"/>
    </row>
    <row r="295" spans="2:5" ht="12">
      <c r="B295" s="944" t="s">
        <v>763</v>
      </c>
      <c r="C295" s="944"/>
      <c r="D295" s="122"/>
      <c r="E295" s="191"/>
    </row>
    <row r="296" spans="2:5" ht="14.25" customHeight="1">
      <c r="B296" s="652" t="s">
        <v>678</v>
      </c>
      <c r="C296" s="651">
        <v>2019</v>
      </c>
      <c r="D296" s="790">
        <v>617637.47</v>
      </c>
      <c r="E296" s="107"/>
    </row>
    <row r="297" spans="2:6" ht="1.5" customHeight="1" hidden="1">
      <c r="B297" s="652" t="s">
        <v>679</v>
      </c>
      <c r="C297" s="651">
        <v>2017</v>
      </c>
      <c r="D297" s="790">
        <v>0</v>
      </c>
      <c r="E297" s="220"/>
      <c r="F297" s="220"/>
    </row>
    <row r="298" spans="4:6" ht="12.75" thickBot="1">
      <c r="D298" s="220"/>
      <c r="E298" s="220"/>
      <c r="F298" s="220"/>
    </row>
    <row r="299" spans="1:6" ht="21.75" customHeight="1" thickBot="1">
      <c r="A299" s="786" t="s">
        <v>293</v>
      </c>
      <c r="B299" s="404" t="s">
        <v>294</v>
      </c>
      <c r="C299" s="341"/>
      <c r="D299" s="348"/>
      <c r="E299" s="351">
        <v>284500000</v>
      </c>
      <c r="F299" s="787">
        <v>0.13429576044490446</v>
      </c>
    </row>
    <row r="300" spans="1:6" ht="12.75" thickBot="1">
      <c r="A300" s="224"/>
      <c r="B300" s="224"/>
      <c r="C300" s="215"/>
      <c r="D300" s="371"/>
      <c r="E300" s="346"/>
      <c r="F300" s="220"/>
    </row>
    <row r="301" spans="1:6" ht="18" customHeight="1" thickBot="1">
      <c r="A301" s="340" t="s">
        <v>297</v>
      </c>
      <c r="B301" s="341" t="s">
        <v>298</v>
      </c>
      <c r="C301" s="341"/>
      <c r="D301" s="348"/>
      <c r="E301" s="691">
        <v>281000000</v>
      </c>
      <c r="F301" s="199">
        <v>0.13264361576456293</v>
      </c>
    </row>
    <row r="302" spans="1:6" ht="25.5">
      <c r="A302" s="215" t="s">
        <v>299</v>
      </c>
      <c r="B302" s="689" t="s">
        <v>300</v>
      </c>
      <c r="D302" s="220"/>
      <c r="E302" s="220"/>
      <c r="F302" s="220"/>
    </row>
    <row r="303" spans="1:6" ht="12">
      <c r="A303" s="215" t="s">
        <v>764</v>
      </c>
      <c r="B303" s="215" t="s">
        <v>765</v>
      </c>
      <c r="D303" s="350">
        <v>281000000</v>
      </c>
      <c r="E303" s="220"/>
      <c r="F303" s="220"/>
    </row>
    <row r="304" spans="2:6" ht="42" customHeight="1">
      <c r="B304" s="942" t="s">
        <v>997</v>
      </c>
      <c r="C304" s="942"/>
      <c r="D304" s="220"/>
      <c r="E304" s="220"/>
      <c r="F304" s="220"/>
    </row>
    <row r="305" spans="4:6" ht="12.75" thickBot="1">
      <c r="D305" s="220"/>
      <c r="E305" s="220"/>
      <c r="F305" s="220"/>
    </row>
    <row r="306" spans="1:6" ht="17.25" customHeight="1" thickBot="1">
      <c r="A306" s="340" t="s">
        <v>303</v>
      </c>
      <c r="B306" s="341" t="s">
        <v>304</v>
      </c>
      <c r="C306" s="341"/>
      <c r="D306" s="348"/>
      <c r="E306" s="691">
        <v>3500000</v>
      </c>
      <c r="F306" s="199">
        <v>0.001652144680341531</v>
      </c>
    </row>
    <row r="307" spans="2:5" ht="12">
      <c r="B307" s="338"/>
      <c r="C307" s="338"/>
      <c r="D307" s="350"/>
      <c r="E307" s="345"/>
    </row>
    <row r="308" spans="1:5" ht="25.5">
      <c r="A308" s="178" t="s">
        <v>752</v>
      </c>
      <c r="B308" s="643" t="s">
        <v>753</v>
      </c>
      <c r="C308" s="338"/>
      <c r="D308" s="350">
        <v>3500000</v>
      </c>
      <c r="E308" s="345"/>
    </row>
    <row r="309" spans="2:5" ht="12">
      <c r="B309" s="942" t="s">
        <v>786</v>
      </c>
      <c r="C309" s="942"/>
      <c r="D309" s="350"/>
      <c r="E309" s="345"/>
    </row>
    <row r="310" spans="2:5" ht="12">
      <c r="B310" s="942" t="s">
        <v>785</v>
      </c>
      <c r="C310" s="942"/>
      <c r="D310" s="350"/>
      <c r="E310" s="345"/>
    </row>
    <row r="311" spans="3:5" ht="12.75" thickBot="1">
      <c r="C311" s="338"/>
      <c r="D311" s="350"/>
      <c r="E311" s="345"/>
    </row>
    <row r="312" spans="1:6" ht="24.75" customHeight="1" thickBot="1">
      <c r="A312" s="340"/>
      <c r="B312" s="404" t="s">
        <v>541</v>
      </c>
      <c r="C312" s="341"/>
      <c r="D312" s="351">
        <v>2118458535.53</v>
      </c>
      <c r="E312" s="351">
        <v>2118458535.53</v>
      </c>
      <c r="F312" s="399">
        <v>1</v>
      </c>
    </row>
    <row r="313" spans="4:5" ht="12">
      <c r="D313" s="122"/>
      <c r="E313" s="191"/>
    </row>
    <row r="314" spans="1:5" ht="12">
      <c r="A314" s="122" t="s">
        <v>650</v>
      </c>
      <c r="D314" s="122"/>
      <c r="E314" s="191"/>
    </row>
    <row r="315" ht="12">
      <c r="A315" s="400">
        <v>43453</v>
      </c>
    </row>
  </sheetData>
  <sheetProtection/>
  <mergeCells count="18">
    <mergeCell ref="B310:C310"/>
    <mergeCell ref="B285:C285"/>
    <mergeCell ref="B295:C295"/>
    <mergeCell ref="B75:C75"/>
    <mergeCell ref="B45:C45"/>
    <mergeCell ref="B309:C309"/>
    <mergeCell ref="B289:C289"/>
    <mergeCell ref="B304:C304"/>
    <mergeCell ref="A1:F1"/>
    <mergeCell ref="A2:F2"/>
    <mergeCell ref="A3:F3"/>
    <mergeCell ref="B78:C78"/>
    <mergeCell ref="B276:C276"/>
    <mergeCell ref="B277:C277"/>
    <mergeCell ref="B174:C174"/>
    <mergeCell ref="B175:C175"/>
    <mergeCell ref="B176:C176"/>
    <mergeCell ref="B177:C177"/>
  </mergeCells>
  <printOptions/>
  <pageMargins left="1.299212598425197" right="0.4724409448818898" top="0.5511811023622047" bottom="0.7480314960629921" header="0.31496062992125984" footer="0.31496062992125984"/>
  <pageSetup horizontalDpi="600" verticalDpi="600" orientation="landscape" scale="75" r:id="rId1"/>
</worksheet>
</file>

<file path=xl/worksheets/sheet4.xml><?xml version="1.0" encoding="utf-8"?>
<worksheet xmlns="http://schemas.openxmlformats.org/spreadsheetml/2006/main" xmlns:r="http://schemas.openxmlformats.org/officeDocument/2006/relationships">
  <dimension ref="A1:G82"/>
  <sheetViews>
    <sheetView zoomScalePageLayoutView="0" workbookViewId="0" topLeftCell="A78">
      <selection activeCell="C90" sqref="C90"/>
    </sheetView>
  </sheetViews>
  <sheetFormatPr defaultColWidth="9.140625" defaultRowHeight="12.75"/>
  <cols>
    <col min="1" max="1" width="5.140625" style="1" customWidth="1"/>
    <col min="2" max="2" width="39.7109375" style="8" customWidth="1"/>
    <col min="3" max="3" width="23.140625" style="9" customWidth="1"/>
    <col min="4" max="4" width="14.28125" style="10" customWidth="1"/>
    <col min="5" max="5" width="15.8515625" style="9" customWidth="1"/>
    <col min="6" max="7" width="14.28125" style="8" bestFit="1" customWidth="1"/>
    <col min="8" max="16384" width="9.140625" style="8" customWidth="1"/>
  </cols>
  <sheetData>
    <row r="1" ht="12.75">
      <c r="E1" s="69"/>
    </row>
    <row r="2" ht="31.5" customHeight="1"/>
    <row r="3" spans="1:4" ht="18">
      <c r="A3" s="950" t="s">
        <v>148</v>
      </c>
      <c r="B3" s="950"/>
      <c r="C3" s="950"/>
      <c r="D3" s="950"/>
    </row>
    <row r="4" spans="1:4" ht="33.75" customHeight="1">
      <c r="A4" s="948" t="s">
        <v>1230</v>
      </c>
      <c r="B4" s="948"/>
      <c r="C4" s="948"/>
      <c r="D4" s="948"/>
    </row>
    <row r="5" spans="1:4" ht="15">
      <c r="A5" s="637"/>
      <c r="B5" s="37"/>
      <c r="C5" s="653"/>
      <c r="D5" s="654"/>
    </row>
    <row r="6" spans="1:4" ht="15">
      <c r="A6" s="951" t="s">
        <v>38</v>
      </c>
      <c r="B6" s="951"/>
      <c r="C6" s="951"/>
      <c r="D6" s="951"/>
    </row>
    <row r="7" spans="1:4" ht="15">
      <c r="A7" s="951" t="s">
        <v>39</v>
      </c>
      <c r="B7" s="951"/>
      <c r="C7" s="951"/>
      <c r="D7" s="951"/>
    </row>
    <row r="8" ht="13.5" thickBot="1"/>
    <row r="9" spans="1:4" ht="12.75">
      <c r="A9" s="13"/>
      <c r="B9" s="14"/>
      <c r="C9" s="15"/>
      <c r="D9" s="16"/>
    </row>
    <row r="10" spans="1:4" ht="12.75">
      <c r="A10" s="21" t="s">
        <v>33</v>
      </c>
      <c r="B10" s="29" t="s">
        <v>34</v>
      </c>
      <c r="C10" s="22">
        <v>2118458535.526005</v>
      </c>
      <c r="D10" s="23">
        <v>1</v>
      </c>
    </row>
    <row r="11" spans="1:4" ht="13.5" thickBot="1">
      <c r="A11" s="17"/>
      <c r="B11" s="18"/>
      <c r="C11" s="19"/>
      <c r="D11" s="20"/>
    </row>
    <row r="12" spans="1:4" ht="12.75">
      <c r="A12" s="13"/>
      <c r="B12" s="14" t="s">
        <v>33</v>
      </c>
      <c r="C12" s="15"/>
      <c r="D12" s="16" t="s">
        <v>33</v>
      </c>
    </row>
    <row r="13" spans="1:4" ht="12.75">
      <c r="A13" s="21">
        <v>0</v>
      </c>
      <c r="B13" s="2" t="s">
        <v>358</v>
      </c>
      <c r="C13" s="24">
        <v>496491453.47</v>
      </c>
      <c r="D13" s="25">
        <v>0.23436448962486922</v>
      </c>
    </row>
    <row r="14" spans="1:4" ht="12.75">
      <c r="A14" s="21"/>
      <c r="B14" s="2"/>
      <c r="C14" s="24"/>
      <c r="D14" s="25"/>
    </row>
    <row r="15" spans="1:4" ht="12.75">
      <c r="A15" s="21">
        <v>1</v>
      </c>
      <c r="B15" s="2" t="s">
        <v>35</v>
      </c>
      <c r="C15" s="24">
        <v>484386552.49</v>
      </c>
      <c r="D15" s="25">
        <v>0.22865047597909616</v>
      </c>
    </row>
    <row r="16" spans="1:4" ht="12.75">
      <c r="A16" s="21"/>
      <c r="B16" s="2"/>
      <c r="C16" s="24"/>
      <c r="D16" s="25"/>
    </row>
    <row r="17" spans="1:4" ht="12.75">
      <c r="A17" s="21">
        <v>2</v>
      </c>
      <c r="B17" s="2" t="s">
        <v>480</v>
      </c>
      <c r="C17" s="24">
        <v>159586625.53</v>
      </c>
      <c r="D17" s="25">
        <v>0.07533148412101219</v>
      </c>
    </row>
    <row r="18" spans="1:4" ht="12.75">
      <c r="A18" s="21"/>
      <c r="B18" s="2"/>
      <c r="C18" s="24"/>
      <c r="D18" s="25"/>
    </row>
    <row r="19" spans="1:4" ht="12.75">
      <c r="A19" s="21">
        <v>3</v>
      </c>
      <c r="B19" s="2" t="s">
        <v>36</v>
      </c>
      <c r="C19" s="24">
        <v>33455665.14</v>
      </c>
      <c r="D19" s="25">
        <v>0.01579245691098367</v>
      </c>
    </row>
    <row r="20" spans="1:4" ht="12.75">
      <c r="A20" s="21"/>
      <c r="B20" s="2"/>
      <c r="C20" s="24"/>
      <c r="D20" s="25"/>
    </row>
    <row r="21" spans="1:4" ht="12.75">
      <c r="A21" s="21">
        <v>4</v>
      </c>
      <c r="B21" s="2" t="s">
        <v>29</v>
      </c>
      <c r="C21" s="24">
        <v>0</v>
      </c>
      <c r="D21" s="25">
        <v>0</v>
      </c>
    </row>
    <row r="22" spans="1:4" ht="12.75">
      <c r="A22" s="21"/>
      <c r="B22" s="2"/>
      <c r="C22" s="24"/>
      <c r="D22" s="25"/>
    </row>
    <row r="23" spans="1:4" ht="12.75">
      <c r="A23" s="21">
        <v>5</v>
      </c>
      <c r="B23" s="2" t="s">
        <v>31</v>
      </c>
      <c r="C23" s="24">
        <v>543455000</v>
      </c>
      <c r="D23" s="25">
        <v>0.2565332249304857</v>
      </c>
    </row>
    <row r="24" spans="1:4" ht="12.75">
      <c r="A24" s="21"/>
      <c r="B24" s="2"/>
      <c r="C24" s="24"/>
      <c r="D24" s="25"/>
    </row>
    <row r="25" spans="1:4" ht="12.75">
      <c r="A25" s="21">
        <v>6</v>
      </c>
      <c r="B25" s="2" t="s">
        <v>278</v>
      </c>
      <c r="C25" s="24">
        <v>59502229.116004996</v>
      </c>
      <c r="D25" s="25">
        <v>0.028087511800758858</v>
      </c>
    </row>
    <row r="26" spans="1:4" ht="12.75">
      <c r="A26" s="21"/>
      <c r="B26" s="2"/>
      <c r="C26" s="24"/>
      <c r="D26" s="25"/>
    </row>
    <row r="27" spans="1:4" ht="12.75">
      <c r="A27" s="21">
        <v>7</v>
      </c>
      <c r="B27" s="2" t="s">
        <v>286</v>
      </c>
      <c r="C27" s="24">
        <v>0</v>
      </c>
      <c r="D27" s="25">
        <v>0</v>
      </c>
    </row>
    <row r="28" spans="1:4" ht="12.75">
      <c r="A28" s="21"/>
      <c r="B28" s="2"/>
      <c r="C28" s="24"/>
      <c r="D28" s="25"/>
    </row>
    <row r="29" spans="1:4" ht="12.75">
      <c r="A29" s="21">
        <v>8</v>
      </c>
      <c r="B29" s="2" t="s">
        <v>37</v>
      </c>
      <c r="C29" s="24">
        <v>335802837.78</v>
      </c>
      <c r="D29" s="25">
        <v>0.1585128205951038</v>
      </c>
    </row>
    <row r="30" spans="1:4" ht="12.75">
      <c r="A30" s="21"/>
      <c r="B30" s="2"/>
      <c r="C30" s="24"/>
      <c r="D30" s="25"/>
    </row>
    <row r="31" spans="1:4" ht="12.75">
      <c r="A31" s="21">
        <v>9</v>
      </c>
      <c r="B31" s="2" t="s">
        <v>88</v>
      </c>
      <c r="C31" s="24">
        <v>5778172</v>
      </c>
      <c r="D31" s="25">
        <v>0.0027275360376903964</v>
      </c>
    </row>
    <row r="32" spans="1:4" ht="13.5" thickBot="1">
      <c r="A32" s="17"/>
      <c r="B32" s="26"/>
      <c r="C32" s="27"/>
      <c r="D32" s="28"/>
    </row>
    <row r="35" ht="12.75">
      <c r="A35" s="58" t="s">
        <v>650</v>
      </c>
    </row>
    <row r="36" ht="12.75">
      <c r="B36" s="148">
        <v>43453</v>
      </c>
    </row>
    <row r="39" spans="3:4" ht="11.25" customHeight="1">
      <c r="C39" s="949"/>
      <c r="D39" s="949"/>
    </row>
    <row r="40" spans="1:4" ht="24" customHeight="1">
      <c r="A40" s="947" t="s">
        <v>548</v>
      </c>
      <c r="B40" s="947"/>
      <c r="C40" s="947"/>
      <c r="D40" s="947"/>
    </row>
    <row r="41" spans="1:4" ht="33.75" customHeight="1">
      <c r="A41" s="948" t="s">
        <v>1230</v>
      </c>
      <c r="B41" s="948"/>
      <c r="C41" s="948"/>
      <c r="D41" s="948"/>
    </row>
    <row r="42" spans="1:4" ht="18" customHeight="1" thickBot="1">
      <c r="A42" s="946" t="s">
        <v>41</v>
      </c>
      <c r="B42" s="946"/>
      <c r="C42" s="946"/>
      <c r="D42" s="946"/>
    </row>
    <row r="43" spans="1:6" ht="17.25" customHeight="1" thickBot="1">
      <c r="A43" s="11" t="s">
        <v>33</v>
      </c>
      <c r="B43" s="30" t="s">
        <v>40</v>
      </c>
      <c r="C43" s="6">
        <v>282630616.606005</v>
      </c>
      <c r="D43" s="12">
        <v>1</v>
      </c>
      <c r="E43" s="44"/>
      <c r="F43" s="9"/>
    </row>
    <row r="44" spans="1:7" ht="12.75">
      <c r="A44" s="21">
        <v>0</v>
      </c>
      <c r="B44" s="2" t="s">
        <v>358</v>
      </c>
      <c r="C44" s="24">
        <v>222637420</v>
      </c>
      <c r="D44" s="25">
        <v>0.7877328460503017</v>
      </c>
      <c r="G44" s="9"/>
    </row>
    <row r="45" spans="1:7" ht="12.75">
      <c r="A45" s="21">
        <v>1</v>
      </c>
      <c r="B45" s="2" t="s">
        <v>35</v>
      </c>
      <c r="C45" s="24">
        <v>6058467.49</v>
      </c>
      <c r="D45" s="25">
        <v>0.021435991481579906</v>
      </c>
      <c r="G45" s="9"/>
    </row>
    <row r="46" spans="1:4" ht="12.75">
      <c r="A46" s="21">
        <v>2</v>
      </c>
      <c r="B46" s="2" t="s">
        <v>480</v>
      </c>
      <c r="C46" s="24">
        <v>0</v>
      </c>
      <c r="D46" s="25">
        <v>0</v>
      </c>
    </row>
    <row r="47" spans="1:4" ht="12.75">
      <c r="A47" s="21">
        <v>3</v>
      </c>
      <c r="B47" s="2" t="s">
        <v>36</v>
      </c>
      <c r="C47" s="24">
        <v>0</v>
      </c>
      <c r="D47" s="25">
        <v>0</v>
      </c>
    </row>
    <row r="48" spans="1:4" ht="12.75">
      <c r="A48" s="21">
        <v>4</v>
      </c>
      <c r="B48" s="2" t="s">
        <v>29</v>
      </c>
      <c r="C48" s="24">
        <v>0</v>
      </c>
      <c r="D48" s="25">
        <v>0</v>
      </c>
    </row>
    <row r="49" spans="1:4" ht="12.75">
      <c r="A49" s="21">
        <v>5</v>
      </c>
      <c r="B49" s="2" t="s">
        <v>31</v>
      </c>
      <c r="C49" s="24">
        <v>0</v>
      </c>
      <c r="D49" s="25">
        <v>0</v>
      </c>
    </row>
    <row r="50" spans="1:4" ht="12.75">
      <c r="A50" s="21">
        <v>6</v>
      </c>
      <c r="B50" s="2" t="s">
        <v>278</v>
      </c>
      <c r="C50" s="24">
        <v>51602229.116004996</v>
      </c>
      <c r="D50" s="25">
        <v>0.18257834107173163</v>
      </c>
    </row>
    <row r="51" spans="1:4" ht="12.75">
      <c r="A51" s="21">
        <v>7</v>
      </c>
      <c r="B51" s="2" t="s">
        <v>286</v>
      </c>
      <c r="C51" s="24">
        <v>0</v>
      </c>
      <c r="D51" s="25">
        <v>0</v>
      </c>
    </row>
    <row r="52" spans="1:4" ht="12.75">
      <c r="A52" s="21">
        <v>8</v>
      </c>
      <c r="B52" s="2" t="s">
        <v>37</v>
      </c>
      <c r="C52" s="24">
        <v>0</v>
      </c>
      <c r="D52" s="25">
        <v>0</v>
      </c>
    </row>
    <row r="53" spans="1:4" ht="13.5" thickBot="1">
      <c r="A53" s="17">
        <v>9</v>
      </c>
      <c r="B53" s="26" t="s">
        <v>88</v>
      </c>
      <c r="C53" s="27">
        <v>2332500</v>
      </c>
      <c r="D53" s="28">
        <v>0.008252821396386684</v>
      </c>
    </row>
    <row r="55" spans="1:4" ht="13.5" thickBot="1">
      <c r="A55" s="946" t="s">
        <v>42</v>
      </c>
      <c r="B55" s="946"/>
      <c r="C55" s="946"/>
      <c r="D55" s="946"/>
    </row>
    <row r="56" spans="1:7" ht="13.5" thickBot="1">
      <c r="A56" s="11" t="s">
        <v>33</v>
      </c>
      <c r="B56" s="30" t="s">
        <v>43</v>
      </c>
      <c r="C56" s="6">
        <v>280668053.39</v>
      </c>
      <c r="D56" s="12">
        <v>1</v>
      </c>
      <c r="F56" s="9"/>
      <c r="G56" s="9"/>
    </row>
    <row r="57" spans="1:4" ht="12.75">
      <c r="A57" s="21">
        <v>0</v>
      </c>
      <c r="B57" s="2" t="s">
        <v>358</v>
      </c>
      <c r="C57" s="24">
        <v>140523285.47</v>
      </c>
      <c r="D57" s="25">
        <v>0.5006743153441016</v>
      </c>
    </row>
    <row r="58" spans="1:4" ht="12.75">
      <c r="A58" s="21">
        <v>1</v>
      </c>
      <c r="B58" s="2" t="s">
        <v>35</v>
      </c>
      <c r="C58" s="24">
        <v>95182950</v>
      </c>
      <c r="D58" s="25">
        <v>0.33912997525136684</v>
      </c>
    </row>
    <row r="59" spans="1:4" ht="12.75">
      <c r="A59" s="21">
        <v>2</v>
      </c>
      <c r="B59" s="2" t="s">
        <v>480</v>
      </c>
      <c r="C59" s="24">
        <v>32890172.68</v>
      </c>
      <c r="D59" s="25">
        <v>0.11718530941709183</v>
      </c>
    </row>
    <row r="60" spans="1:4" ht="12.75">
      <c r="A60" s="21">
        <v>3</v>
      </c>
      <c r="B60" s="2" t="s">
        <v>36</v>
      </c>
      <c r="C60" s="24">
        <v>2203310.24</v>
      </c>
      <c r="D60" s="25">
        <v>0.007850235227656667</v>
      </c>
    </row>
    <row r="61" spans="1:4" ht="12.75">
      <c r="A61" s="21">
        <v>4</v>
      </c>
      <c r="B61" s="2" t="s">
        <v>29</v>
      </c>
      <c r="C61" s="24">
        <v>0</v>
      </c>
      <c r="D61" s="25">
        <v>0</v>
      </c>
    </row>
    <row r="62" spans="1:4" ht="12.75">
      <c r="A62" s="21">
        <v>5</v>
      </c>
      <c r="B62" s="2" t="s">
        <v>31</v>
      </c>
      <c r="C62" s="24">
        <v>0</v>
      </c>
      <c r="D62" s="25">
        <v>0</v>
      </c>
    </row>
    <row r="63" spans="1:4" ht="12.75">
      <c r="A63" s="21">
        <v>6</v>
      </c>
      <c r="B63" s="2" t="s">
        <v>278</v>
      </c>
      <c r="C63" s="24">
        <v>3000000</v>
      </c>
      <c r="D63" s="25">
        <v>0.01068878329316438</v>
      </c>
    </row>
    <row r="64" spans="1:4" ht="12.75">
      <c r="A64" s="21">
        <v>7</v>
      </c>
      <c r="B64" s="2" t="s">
        <v>286</v>
      </c>
      <c r="C64" s="24">
        <v>0</v>
      </c>
      <c r="D64" s="25">
        <v>0</v>
      </c>
    </row>
    <row r="65" spans="1:4" ht="12.75">
      <c r="A65" s="21">
        <v>8</v>
      </c>
      <c r="B65" s="2" t="s">
        <v>37</v>
      </c>
      <c r="C65" s="24">
        <v>5059773</v>
      </c>
      <c r="D65" s="25">
        <v>0.018027605703201405</v>
      </c>
    </row>
    <row r="66" spans="1:4" ht="13.5" thickBot="1">
      <c r="A66" s="17">
        <v>9</v>
      </c>
      <c r="B66" s="26" t="s">
        <v>88</v>
      </c>
      <c r="C66" s="27">
        <v>1808562</v>
      </c>
      <c r="D66" s="28">
        <v>0.006443775763417319</v>
      </c>
    </row>
    <row r="68" spans="1:4" ht="13.5" thickBot="1">
      <c r="A68" s="946" t="s">
        <v>44</v>
      </c>
      <c r="B68" s="946"/>
      <c r="C68" s="946"/>
      <c r="D68" s="946"/>
    </row>
    <row r="69" spans="1:7" ht="13.5" thickBot="1">
      <c r="A69" s="11" t="s">
        <v>33</v>
      </c>
      <c r="B69" s="30" t="s">
        <v>45</v>
      </c>
      <c r="C69" s="6">
        <v>1555159865.53</v>
      </c>
      <c r="D69" s="12">
        <v>1</v>
      </c>
      <c r="F69" s="9"/>
      <c r="G69" s="9"/>
    </row>
    <row r="70" spans="1:4" ht="12.75">
      <c r="A70" s="21">
        <v>0</v>
      </c>
      <c r="B70" s="2" t="s">
        <v>358</v>
      </c>
      <c r="C70" s="24">
        <v>133330748</v>
      </c>
      <c r="D70" s="25">
        <v>0.08573443216692116</v>
      </c>
    </row>
    <row r="71" spans="1:4" ht="12.75">
      <c r="A71" s="21">
        <v>1</v>
      </c>
      <c r="B71" s="2" t="s">
        <v>35</v>
      </c>
      <c r="C71" s="24">
        <v>383145135</v>
      </c>
      <c r="D71" s="25">
        <v>0.246370256519849</v>
      </c>
    </row>
    <row r="72" spans="1:4" ht="12.75">
      <c r="A72" s="21">
        <v>2</v>
      </c>
      <c r="B72" s="2" t="s">
        <v>480</v>
      </c>
      <c r="C72" s="24">
        <v>126696452.85</v>
      </c>
      <c r="D72" s="25">
        <v>0.0814684429930435</v>
      </c>
    </row>
    <row r="73" spans="1:4" ht="12.75">
      <c r="A73" s="21">
        <v>3</v>
      </c>
      <c r="B73" s="2" t="s">
        <v>36</v>
      </c>
      <c r="C73" s="24">
        <v>31252354.9</v>
      </c>
      <c r="D73" s="25">
        <v>0.02009591141895188</v>
      </c>
    </row>
    <row r="74" spans="1:4" ht="12.75">
      <c r="A74" s="21">
        <v>4</v>
      </c>
      <c r="B74" s="2" t="s">
        <v>29</v>
      </c>
      <c r="C74" s="24">
        <v>0</v>
      </c>
      <c r="D74" s="25">
        <v>0</v>
      </c>
    </row>
    <row r="75" spans="1:4" ht="12.75">
      <c r="A75" s="21">
        <v>5</v>
      </c>
      <c r="B75" s="2" t="s">
        <v>31</v>
      </c>
      <c r="C75" s="24">
        <v>543455000</v>
      </c>
      <c r="D75" s="25">
        <v>0.3494528196397288</v>
      </c>
    </row>
    <row r="76" spans="1:4" ht="12.75">
      <c r="A76" s="21">
        <v>6</v>
      </c>
      <c r="B76" s="2" t="s">
        <v>278</v>
      </c>
      <c r="C76" s="24">
        <v>4900000</v>
      </c>
      <c r="D76" s="25">
        <v>0.0031508014761749753</v>
      </c>
    </row>
    <row r="77" spans="1:4" ht="12.75">
      <c r="A77" s="21">
        <v>7</v>
      </c>
      <c r="B77" s="2" t="s">
        <v>286</v>
      </c>
      <c r="C77" s="24">
        <v>0</v>
      </c>
      <c r="D77" s="25">
        <v>0</v>
      </c>
    </row>
    <row r="78" spans="1:4" ht="12.75">
      <c r="A78" s="21">
        <v>8</v>
      </c>
      <c r="B78" s="2" t="s">
        <v>37</v>
      </c>
      <c r="C78" s="24">
        <v>330743064.78</v>
      </c>
      <c r="D78" s="25">
        <v>0.2126746401517264</v>
      </c>
    </row>
    <row r="79" spans="1:6" ht="13.5" thickBot="1">
      <c r="A79" s="17">
        <v>9</v>
      </c>
      <c r="B79" s="26" t="s">
        <v>88</v>
      </c>
      <c r="C79" s="27">
        <v>1637110</v>
      </c>
      <c r="D79" s="28">
        <v>0.0010526956336042478</v>
      </c>
      <c r="F79" s="9"/>
    </row>
    <row r="81" ht="12.75">
      <c r="A81" s="9" t="s">
        <v>650</v>
      </c>
    </row>
    <row r="82" ht="12.75">
      <c r="B82" s="148">
        <v>43453</v>
      </c>
    </row>
  </sheetData>
  <sheetProtection/>
  <mergeCells count="10">
    <mergeCell ref="A3:D3"/>
    <mergeCell ref="A4:D4"/>
    <mergeCell ref="A6:D6"/>
    <mergeCell ref="A7:D7"/>
    <mergeCell ref="A68:D68"/>
    <mergeCell ref="A42:D42"/>
    <mergeCell ref="A40:D40"/>
    <mergeCell ref="A55:D55"/>
    <mergeCell ref="A41:D41"/>
    <mergeCell ref="C39:D39"/>
  </mergeCells>
  <printOptions horizontalCentered="1"/>
  <pageMargins left="0.7480314960629921" right="0.7480314960629921" top="0.4724409448818898" bottom="0.5905511811023623" header="0.5118110236220472" footer="0.5118110236220472"/>
  <pageSetup horizontalDpi="600" verticalDpi="600" orientation="landscape" scale="90" r:id="rId1"/>
  <rowBreaks count="1" manualBreakCount="1">
    <brk id="39" max="4" man="1"/>
  </rowBreaks>
</worksheet>
</file>

<file path=xl/worksheets/sheet5.xml><?xml version="1.0" encoding="utf-8"?>
<worksheet xmlns="http://schemas.openxmlformats.org/spreadsheetml/2006/main" xmlns:r="http://schemas.openxmlformats.org/officeDocument/2006/relationships">
  <dimension ref="A1:F136"/>
  <sheetViews>
    <sheetView zoomScalePageLayoutView="0" workbookViewId="0" topLeftCell="A1">
      <pane xSplit="1" ySplit="8" topLeftCell="B129" activePane="bottomRight" state="frozen"/>
      <selection pane="topLeft" activeCell="A1" sqref="A1"/>
      <selection pane="topRight" activeCell="B1" sqref="B1"/>
      <selection pane="bottomLeft" activeCell="A8" sqref="A8"/>
      <selection pane="bottomRight" activeCell="I8" sqref="I8"/>
    </sheetView>
  </sheetViews>
  <sheetFormatPr defaultColWidth="11.421875" defaultRowHeight="12.75"/>
  <cols>
    <col min="1" max="1" width="7.140625" style="121" bestFit="1" customWidth="1"/>
    <col min="2" max="2" width="48.421875" style="121" customWidth="1"/>
    <col min="3" max="3" width="20.8515625" style="134" customWidth="1"/>
    <col min="4" max="4" width="19.28125" style="134" customWidth="1"/>
    <col min="5" max="5" width="19.7109375" style="134" customWidth="1"/>
    <col min="6" max="6" width="19.28125" style="134" customWidth="1"/>
    <col min="7" max="16384" width="11.421875" style="121" customWidth="1"/>
  </cols>
  <sheetData>
    <row r="1" spans="3:5" ht="12.75">
      <c r="C1" s="505"/>
      <c r="E1" s="505"/>
    </row>
    <row r="2" spans="3:5" ht="12.75">
      <c r="C2" s="505"/>
      <c r="D2" s="505"/>
      <c r="E2" s="505"/>
    </row>
    <row r="3" spans="1:6" ht="18">
      <c r="A3" s="952" t="s">
        <v>152</v>
      </c>
      <c r="B3" s="952"/>
      <c r="C3" s="952"/>
      <c r="D3" s="952"/>
      <c r="E3" s="952"/>
      <c r="F3" s="952"/>
    </row>
    <row r="4" spans="1:6" ht="19.5" customHeight="1">
      <c r="A4" s="953" t="s">
        <v>1230</v>
      </c>
      <c r="B4" s="953"/>
      <c r="C4" s="953"/>
      <c r="D4" s="953"/>
      <c r="E4" s="953"/>
      <c r="F4" s="953"/>
    </row>
    <row r="5" spans="1:6" ht="15.75" customHeight="1">
      <c r="A5" s="954" t="s">
        <v>624</v>
      </c>
      <c r="B5" s="954"/>
      <c r="C5" s="954"/>
      <c r="D5" s="954"/>
      <c r="E5" s="954"/>
      <c r="F5" s="954"/>
    </row>
    <row r="6" ht="13.5" thickBot="1"/>
    <row r="7" spans="1:6" ht="23.25" thickBot="1">
      <c r="A7" s="7" t="s">
        <v>95</v>
      </c>
      <c r="B7" s="68" t="s">
        <v>609</v>
      </c>
      <c r="C7" s="520" t="s">
        <v>233</v>
      </c>
      <c r="D7" s="520" t="s">
        <v>232</v>
      </c>
      <c r="E7" s="520" t="s">
        <v>158</v>
      </c>
      <c r="F7" s="520" t="s">
        <v>556</v>
      </c>
    </row>
    <row r="8" spans="1:6" ht="28.5" customHeight="1">
      <c r="A8" s="503" t="s">
        <v>625</v>
      </c>
      <c r="B8" s="503"/>
      <c r="C8" s="504">
        <v>282630616.606005</v>
      </c>
      <c r="D8" s="504">
        <v>280668053.39</v>
      </c>
      <c r="E8" s="504">
        <v>1555159865.53</v>
      </c>
      <c r="F8" s="504">
        <v>2118458535.526005</v>
      </c>
    </row>
    <row r="9" spans="1:6" ht="19.5" customHeight="1">
      <c r="A9" s="506" t="s">
        <v>357</v>
      </c>
      <c r="B9" s="507" t="s">
        <v>358</v>
      </c>
      <c r="C9" s="508">
        <v>222637420</v>
      </c>
      <c r="D9" s="508">
        <v>140523285.47</v>
      </c>
      <c r="E9" s="508">
        <v>133330748</v>
      </c>
      <c r="F9" s="508">
        <v>496491453.47</v>
      </c>
    </row>
    <row r="10" spans="1:6" ht="12.75">
      <c r="A10" s="509" t="s">
        <v>359</v>
      </c>
      <c r="B10" s="509" t="s">
        <v>360</v>
      </c>
      <c r="C10" s="510">
        <v>112104070</v>
      </c>
      <c r="D10" s="510">
        <v>75536401.47</v>
      </c>
      <c r="E10" s="510">
        <v>76728933</v>
      </c>
      <c r="F10" s="510">
        <v>264369404.47</v>
      </c>
    </row>
    <row r="11" spans="1:6" ht="15.75" customHeight="1">
      <c r="A11" s="511" t="s">
        <v>361</v>
      </c>
      <c r="B11" s="511" t="s">
        <v>362</v>
      </c>
      <c r="C11" s="505">
        <v>110363425</v>
      </c>
      <c r="D11" s="505">
        <v>63691029</v>
      </c>
      <c r="E11" s="505">
        <v>56750000</v>
      </c>
      <c r="F11" s="505">
        <v>230804454</v>
      </c>
    </row>
    <row r="12" spans="1:6" ht="12.75">
      <c r="A12" s="511" t="s">
        <v>363</v>
      </c>
      <c r="B12" s="511" t="s">
        <v>364</v>
      </c>
      <c r="C12" s="144">
        <v>0</v>
      </c>
      <c r="D12" s="144">
        <v>5877637.47</v>
      </c>
      <c r="E12" s="144">
        <v>4915000</v>
      </c>
      <c r="F12" s="144">
        <v>10792637.469999999</v>
      </c>
    </row>
    <row r="13" spans="1:6" ht="12.75">
      <c r="A13" s="511" t="s">
        <v>365</v>
      </c>
      <c r="B13" s="511" t="s">
        <v>366</v>
      </c>
      <c r="C13" s="144">
        <v>1140000</v>
      </c>
      <c r="D13" s="144">
        <v>0</v>
      </c>
      <c r="E13" s="144">
        <v>10494843</v>
      </c>
      <c r="F13" s="144">
        <v>11634843</v>
      </c>
    </row>
    <row r="14" spans="1:6" ht="15.75" customHeight="1">
      <c r="A14" s="511" t="s">
        <v>367</v>
      </c>
      <c r="B14" s="511" t="s">
        <v>368</v>
      </c>
      <c r="C14" s="505">
        <v>600645</v>
      </c>
      <c r="D14" s="505">
        <v>5967735</v>
      </c>
      <c r="E14" s="505">
        <v>4569090</v>
      </c>
      <c r="F14" s="505">
        <v>11137470</v>
      </c>
    </row>
    <row r="15" spans="1:6" ht="12.75">
      <c r="A15" s="509" t="s">
        <v>369</v>
      </c>
      <c r="B15" s="509" t="s">
        <v>370</v>
      </c>
      <c r="C15" s="510">
        <v>11184290</v>
      </c>
      <c r="D15" s="510">
        <v>5535625</v>
      </c>
      <c r="E15" s="510">
        <v>3500000</v>
      </c>
      <c r="F15" s="510">
        <v>20219915</v>
      </c>
    </row>
    <row r="16" spans="1:6" ht="14.25" customHeight="1">
      <c r="A16" s="511" t="s">
        <v>371</v>
      </c>
      <c r="B16" s="511" t="s">
        <v>372</v>
      </c>
      <c r="C16" s="505">
        <v>585290</v>
      </c>
      <c r="D16" s="505">
        <v>3350000</v>
      </c>
      <c r="E16" s="505">
        <v>3000000</v>
      </c>
      <c r="F16" s="505">
        <v>6935290</v>
      </c>
    </row>
    <row r="17" spans="1:6" ht="12.75">
      <c r="A17" s="35" t="s">
        <v>373</v>
      </c>
      <c r="B17" s="35" t="s">
        <v>374</v>
      </c>
      <c r="C17" s="5">
        <v>0</v>
      </c>
      <c r="D17" s="5">
        <v>0</v>
      </c>
      <c r="E17" s="5">
        <v>500000</v>
      </c>
      <c r="F17" s="5">
        <v>500000</v>
      </c>
    </row>
    <row r="18" spans="1:6" ht="12.75">
      <c r="A18" s="35" t="s">
        <v>375</v>
      </c>
      <c r="B18" s="35" t="s">
        <v>376</v>
      </c>
      <c r="C18" s="5">
        <v>0</v>
      </c>
      <c r="D18" s="5">
        <v>2185625</v>
      </c>
      <c r="E18" s="5">
        <v>0</v>
      </c>
      <c r="F18" s="5">
        <v>2185625</v>
      </c>
    </row>
    <row r="19" spans="1:6" ht="14.25" customHeight="1">
      <c r="A19" s="511" t="s">
        <v>377</v>
      </c>
      <c r="B19" s="511" t="s">
        <v>378</v>
      </c>
      <c r="C19" s="505">
        <v>10599000</v>
      </c>
      <c r="D19" s="505">
        <v>0</v>
      </c>
      <c r="E19" s="505">
        <v>0</v>
      </c>
      <c r="F19" s="505">
        <v>10599000</v>
      </c>
    </row>
    <row r="20" spans="1:6" ht="12.75">
      <c r="A20" s="509" t="s">
        <v>379</v>
      </c>
      <c r="B20" s="509" t="s">
        <v>380</v>
      </c>
      <c r="C20" s="510">
        <v>66401305</v>
      </c>
      <c r="D20" s="510">
        <v>37630430</v>
      </c>
      <c r="E20" s="510">
        <v>32605405</v>
      </c>
      <c r="F20" s="510">
        <v>136637140</v>
      </c>
    </row>
    <row r="21" spans="1:6" ht="15.75" customHeight="1">
      <c r="A21" s="511" t="s">
        <v>381</v>
      </c>
      <c r="B21" s="511" t="s">
        <v>382</v>
      </c>
      <c r="C21" s="505">
        <v>26964675</v>
      </c>
      <c r="D21" s="505">
        <v>26453965</v>
      </c>
      <c r="E21" s="505">
        <v>14250000</v>
      </c>
      <c r="F21" s="505">
        <v>67668640</v>
      </c>
    </row>
    <row r="22" spans="1:6" ht="15.75" customHeight="1">
      <c r="A22" s="511" t="s">
        <v>383</v>
      </c>
      <c r="B22" s="511" t="s">
        <v>384</v>
      </c>
      <c r="C22" s="505">
        <v>25595000</v>
      </c>
      <c r="D22" s="505">
        <v>1971300</v>
      </c>
      <c r="E22" s="505">
        <v>9850000</v>
      </c>
      <c r="F22" s="505">
        <v>37416300</v>
      </c>
    </row>
    <row r="23" spans="1:6" ht="15.75" customHeight="1">
      <c r="A23" s="511" t="s">
        <v>385</v>
      </c>
      <c r="B23" s="511" t="s">
        <v>386</v>
      </c>
      <c r="C23" s="505">
        <v>13841630</v>
      </c>
      <c r="D23" s="505">
        <v>9205165</v>
      </c>
      <c r="E23" s="505">
        <v>8505405</v>
      </c>
      <c r="F23" s="505">
        <v>31552200</v>
      </c>
    </row>
    <row r="24" spans="1:6" ht="25.5">
      <c r="A24" s="509" t="s">
        <v>387</v>
      </c>
      <c r="B24" s="512" t="s">
        <v>388</v>
      </c>
      <c r="C24" s="510">
        <v>17076810</v>
      </c>
      <c r="D24" s="510">
        <v>11332159</v>
      </c>
      <c r="E24" s="510">
        <v>10671575</v>
      </c>
      <c r="F24" s="510">
        <v>39080544</v>
      </c>
    </row>
    <row r="25" spans="1:6" ht="25.5">
      <c r="A25" s="513" t="s">
        <v>389</v>
      </c>
      <c r="B25" s="514" t="s">
        <v>390</v>
      </c>
      <c r="C25" s="505">
        <v>16234510</v>
      </c>
      <c r="D25" s="505">
        <v>10780619</v>
      </c>
      <c r="E25" s="505">
        <v>10141750</v>
      </c>
      <c r="F25" s="505">
        <v>37156879</v>
      </c>
    </row>
    <row r="26" spans="1:6" ht="25.5">
      <c r="A26" s="513" t="s">
        <v>391</v>
      </c>
      <c r="B26" s="514" t="s">
        <v>392</v>
      </c>
      <c r="C26" s="505">
        <v>842300</v>
      </c>
      <c r="D26" s="505">
        <v>551540</v>
      </c>
      <c r="E26" s="505">
        <v>529825</v>
      </c>
      <c r="F26" s="505">
        <v>1923665</v>
      </c>
    </row>
    <row r="27" spans="1:6" ht="38.25">
      <c r="A27" s="509" t="s">
        <v>393</v>
      </c>
      <c r="B27" s="512" t="s">
        <v>394</v>
      </c>
      <c r="C27" s="510">
        <v>15870945</v>
      </c>
      <c r="D27" s="510">
        <v>10488670</v>
      </c>
      <c r="E27" s="510">
        <v>9824835</v>
      </c>
      <c r="F27" s="510">
        <v>36184450</v>
      </c>
    </row>
    <row r="28" spans="1:6" ht="25.5">
      <c r="A28" s="513" t="s">
        <v>395</v>
      </c>
      <c r="B28" s="514" t="s">
        <v>396</v>
      </c>
      <c r="C28" s="505">
        <v>8407265</v>
      </c>
      <c r="D28" s="505">
        <v>5565985</v>
      </c>
      <c r="E28" s="505">
        <v>5171415</v>
      </c>
      <c r="F28" s="505">
        <v>19144665</v>
      </c>
    </row>
    <row r="29" spans="1:6" ht="25.5">
      <c r="A29" s="513" t="s">
        <v>397</v>
      </c>
      <c r="B29" s="514" t="s">
        <v>398</v>
      </c>
      <c r="C29" s="505">
        <v>2487895</v>
      </c>
      <c r="D29" s="505">
        <v>1642500</v>
      </c>
      <c r="E29" s="505">
        <v>1584475</v>
      </c>
      <c r="F29" s="505">
        <v>5714870</v>
      </c>
    </row>
    <row r="30" spans="1:6" ht="12.75">
      <c r="A30" s="513" t="s">
        <v>399</v>
      </c>
      <c r="B30" s="514" t="s">
        <v>400</v>
      </c>
      <c r="C30" s="505">
        <v>4975785</v>
      </c>
      <c r="D30" s="505">
        <v>3280185</v>
      </c>
      <c r="E30" s="505">
        <v>3068945</v>
      </c>
      <c r="F30" s="505">
        <v>11324915</v>
      </c>
    </row>
    <row r="31" spans="1:6" ht="18.75" customHeight="1">
      <c r="A31" s="506" t="s">
        <v>401</v>
      </c>
      <c r="B31" s="507" t="s">
        <v>402</v>
      </c>
      <c r="C31" s="508">
        <v>6058467.49</v>
      </c>
      <c r="D31" s="508">
        <v>95182950</v>
      </c>
      <c r="E31" s="508">
        <v>383145135</v>
      </c>
      <c r="F31" s="508">
        <v>484386552.49</v>
      </c>
    </row>
    <row r="32" spans="1:6" ht="12.75">
      <c r="A32" s="509" t="s">
        <v>403</v>
      </c>
      <c r="B32" s="509" t="s">
        <v>199</v>
      </c>
      <c r="C32" s="510">
        <v>0</v>
      </c>
      <c r="D32" s="510">
        <v>6600000</v>
      </c>
      <c r="E32" s="510">
        <v>31000000</v>
      </c>
      <c r="F32" s="510">
        <v>37600000</v>
      </c>
    </row>
    <row r="33" spans="1:6" ht="17.25" customHeight="1">
      <c r="A33" s="513" t="s">
        <v>406</v>
      </c>
      <c r="B33" s="513" t="s">
        <v>407</v>
      </c>
      <c r="C33" s="505">
        <v>0</v>
      </c>
      <c r="D33" s="505">
        <v>6600000</v>
      </c>
      <c r="E33" s="505">
        <v>25250000</v>
      </c>
      <c r="F33" s="505">
        <v>31850000</v>
      </c>
    </row>
    <row r="34" spans="1:6" ht="12.75">
      <c r="A34" s="513" t="s">
        <v>408</v>
      </c>
      <c r="B34" s="513" t="s">
        <v>204</v>
      </c>
      <c r="C34" s="144">
        <v>0</v>
      </c>
      <c r="D34" s="144">
        <v>0</v>
      </c>
      <c r="E34" s="144">
        <v>5750000</v>
      </c>
      <c r="F34" s="144">
        <v>5750000</v>
      </c>
    </row>
    <row r="35" spans="1:6" ht="12.75">
      <c r="A35" s="509" t="s">
        <v>409</v>
      </c>
      <c r="B35" s="509" t="s">
        <v>410</v>
      </c>
      <c r="C35" s="510">
        <v>450000</v>
      </c>
      <c r="D35" s="510">
        <v>23500000</v>
      </c>
      <c r="E35" s="510">
        <v>4500000</v>
      </c>
      <c r="F35" s="510">
        <v>28450000</v>
      </c>
    </row>
    <row r="36" spans="1:6" ht="12.75">
      <c r="A36" s="513" t="s">
        <v>411</v>
      </c>
      <c r="B36" s="513" t="s">
        <v>412</v>
      </c>
      <c r="C36" s="144">
        <v>0</v>
      </c>
      <c r="D36" s="144">
        <v>400000</v>
      </c>
      <c r="E36" s="144">
        <v>0</v>
      </c>
      <c r="F36" s="144">
        <v>400000</v>
      </c>
    </row>
    <row r="37" spans="1:6" ht="16.5" customHeight="1">
      <c r="A37" s="513" t="s">
        <v>413</v>
      </c>
      <c r="B37" s="513" t="s">
        <v>414</v>
      </c>
      <c r="C37" s="505">
        <v>300000</v>
      </c>
      <c r="D37" s="505">
        <v>1750000</v>
      </c>
      <c r="E37" s="505">
        <v>2250000</v>
      </c>
      <c r="F37" s="505">
        <v>4300000</v>
      </c>
    </row>
    <row r="38" spans="1:6" ht="16.5" customHeight="1">
      <c r="A38" s="513" t="s">
        <v>415</v>
      </c>
      <c r="B38" s="513" t="s">
        <v>416</v>
      </c>
      <c r="C38" s="505">
        <v>150000</v>
      </c>
      <c r="D38" s="505">
        <v>950000</v>
      </c>
      <c r="E38" s="505">
        <v>2250000</v>
      </c>
      <c r="F38" s="505">
        <v>3350000</v>
      </c>
    </row>
    <row r="39" spans="1:6" ht="16.5" customHeight="1">
      <c r="A39" s="513" t="s">
        <v>417</v>
      </c>
      <c r="B39" s="513" t="s">
        <v>418</v>
      </c>
      <c r="C39" s="505">
        <v>0</v>
      </c>
      <c r="D39" s="505">
        <v>20400000</v>
      </c>
      <c r="E39" s="505">
        <v>0</v>
      </c>
      <c r="F39" s="505">
        <v>20400000</v>
      </c>
    </row>
    <row r="40" spans="1:6" ht="12.75">
      <c r="A40" s="509" t="s">
        <v>419</v>
      </c>
      <c r="B40" s="509" t="s">
        <v>420</v>
      </c>
      <c r="C40" s="510">
        <v>217300.71</v>
      </c>
      <c r="D40" s="510">
        <v>3656750</v>
      </c>
      <c r="E40" s="510">
        <v>1800000</v>
      </c>
      <c r="F40" s="510">
        <v>5674050.71</v>
      </c>
    </row>
    <row r="41" spans="1:6" ht="13.5" customHeight="1">
      <c r="A41" s="513" t="s">
        <v>421</v>
      </c>
      <c r="B41" s="513" t="s">
        <v>422</v>
      </c>
      <c r="C41" s="505">
        <v>0</v>
      </c>
      <c r="D41" s="505">
        <v>2210000</v>
      </c>
      <c r="E41" s="505">
        <v>1050000</v>
      </c>
      <c r="F41" s="505">
        <v>3260000</v>
      </c>
    </row>
    <row r="42" spans="1:6" ht="15.75" customHeight="1">
      <c r="A42" s="513" t="s">
        <v>423</v>
      </c>
      <c r="B42" s="513" t="s">
        <v>424</v>
      </c>
      <c r="C42" s="505">
        <v>0</v>
      </c>
      <c r="D42" s="505">
        <v>100000</v>
      </c>
      <c r="E42" s="505">
        <v>500000</v>
      </c>
      <c r="F42" s="505">
        <v>600000</v>
      </c>
    </row>
    <row r="43" spans="1:6" ht="15.75" customHeight="1">
      <c r="A43" s="513" t="s">
        <v>425</v>
      </c>
      <c r="B43" s="513" t="s">
        <v>426</v>
      </c>
      <c r="C43" s="505">
        <v>217300.71</v>
      </c>
      <c r="D43" s="505">
        <v>1346750</v>
      </c>
      <c r="E43" s="505">
        <v>250000</v>
      </c>
      <c r="F43" s="505">
        <v>1814050.71</v>
      </c>
    </row>
    <row r="44" spans="1:6" ht="12.75">
      <c r="A44" s="509" t="s">
        <v>427</v>
      </c>
      <c r="B44" s="509" t="s">
        <v>428</v>
      </c>
      <c r="C44" s="510">
        <v>0</v>
      </c>
      <c r="D44" s="510">
        <v>24588000</v>
      </c>
      <c r="E44" s="510">
        <v>5000000</v>
      </c>
      <c r="F44" s="510">
        <v>29588000</v>
      </c>
    </row>
    <row r="45" spans="1:6" ht="15.75" customHeight="1">
      <c r="A45" s="513" t="s">
        <v>429</v>
      </c>
      <c r="B45" s="513" t="s">
        <v>430</v>
      </c>
      <c r="C45" s="505">
        <v>0</v>
      </c>
      <c r="D45" s="505">
        <v>1750000</v>
      </c>
      <c r="E45" s="505">
        <v>1000000</v>
      </c>
      <c r="F45" s="505">
        <v>2750000</v>
      </c>
    </row>
    <row r="46" spans="1:6" ht="15.75" customHeight="1">
      <c r="A46" s="513" t="s">
        <v>431</v>
      </c>
      <c r="B46" s="513" t="s">
        <v>432</v>
      </c>
      <c r="C46" s="505">
        <v>0</v>
      </c>
      <c r="D46" s="505">
        <v>4500000</v>
      </c>
      <c r="E46" s="505">
        <v>1000000</v>
      </c>
      <c r="F46" s="505">
        <v>5500000</v>
      </c>
    </row>
    <row r="47" spans="1:6" ht="15.75" customHeight="1">
      <c r="A47" s="513" t="s">
        <v>433</v>
      </c>
      <c r="B47" s="513" t="s">
        <v>434</v>
      </c>
      <c r="C47" s="505">
        <v>0</v>
      </c>
      <c r="D47" s="505">
        <v>9600000</v>
      </c>
      <c r="E47" s="505">
        <v>2000000</v>
      </c>
      <c r="F47" s="505">
        <v>11600000</v>
      </c>
    </row>
    <row r="48" spans="1:6" ht="15.75" customHeight="1">
      <c r="A48" s="513" t="s">
        <v>435</v>
      </c>
      <c r="B48" s="513" t="s">
        <v>436</v>
      </c>
      <c r="C48" s="505">
        <v>0</v>
      </c>
      <c r="D48" s="505">
        <v>8738000</v>
      </c>
      <c r="E48" s="505">
        <v>1000000</v>
      </c>
      <c r="F48" s="505">
        <v>9738000</v>
      </c>
    </row>
    <row r="49" spans="1:6" ht="12.75">
      <c r="A49" s="509" t="s">
        <v>437</v>
      </c>
      <c r="B49" s="509" t="s">
        <v>438</v>
      </c>
      <c r="C49" s="510">
        <v>2500000</v>
      </c>
      <c r="D49" s="510">
        <v>2800000</v>
      </c>
      <c r="E49" s="510">
        <v>4100000</v>
      </c>
      <c r="F49" s="510">
        <v>9400000</v>
      </c>
    </row>
    <row r="50" spans="1:6" ht="15" customHeight="1">
      <c r="A50" s="513" t="s">
        <v>439</v>
      </c>
      <c r="B50" s="513" t="s">
        <v>440</v>
      </c>
      <c r="C50" s="505">
        <v>300000</v>
      </c>
      <c r="D50" s="505">
        <v>1250000</v>
      </c>
      <c r="E50" s="505">
        <v>950000</v>
      </c>
      <c r="F50" s="505">
        <v>2500000</v>
      </c>
    </row>
    <row r="51" spans="1:6" ht="15" customHeight="1">
      <c r="A51" s="513" t="s">
        <v>441</v>
      </c>
      <c r="B51" s="513" t="s">
        <v>442</v>
      </c>
      <c r="C51" s="505">
        <v>2200000</v>
      </c>
      <c r="D51" s="505">
        <v>1550000</v>
      </c>
      <c r="E51" s="505">
        <v>3150000</v>
      </c>
      <c r="F51" s="505">
        <v>6900000</v>
      </c>
    </row>
    <row r="52" spans="1:6" ht="12.75">
      <c r="A52" s="509" t="s">
        <v>443</v>
      </c>
      <c r="B52" s="509" t="s">
        <v>444</v>
      </c>
      <c r="C52" s="510">
        <v>2891166.7800000003</v>
      </c>
      <c r="D52" s="510">
        <v>7191700</v>
      </c>
      <c r="E52" s="510">
        <v>15345135</v>
      </c>
      <c r="F52" s="510">
        <v>25428001.78</v>
      </c>
    </row>
    <row r="53" spans="1:6" ht="13.5" customHeight="1">
      <c r="A53" s="513" t="s">
        <v>445</v>
      </c>
      <c r="B53" s="513" t="s">
        <v>446</v>
      </c>
      <c r="C53" s="505">
        <v>2891166.7800000003</v>
      </c>
      <c r="D53" s="505">
        <v>7191700</v>
      </c>
      <c r="E53" s="505">
        <v>15345135</v>
      </c>
      <c r="F53" s="505">
        <v>25428001.78</v>
      </c>
    </row>
    <row r="54" spans="1:6" ht="12.75">
      <c r="A54" s="509" t="s">
        <v>447</v>
      </c>
      <c r="B54" s="509" t="s">
        <v>448</v>
      </c>
      <c r="C54" s="510">
        <v>0</v>
      </c>
      <c r="D54" s="510">
        <v>2787500</v>
      </c>
      <c r="E54" s="510">
        <v>2000000</v>
      </c>
      <c r="F54" s="510">
        <v>4787500</v>
      </c>
    </row>
    <row r="55" spans="1:6" ht="15.75" customHeight="1">
      <c r="A55" s="513" t="s">
        <v>449</v>
      </c>
      <c r="B55" s="513" t="s">
        <v>450</v>
      </c>
      <c r="C55" s="505">
        <v>0</v>
      </c>
      <c r="D55" s="505">
        <v>0</v>
      </c>
      <c r="E55" s="505">
        <v>1600000</v>
      </c>
      <c r="F55" s="505">
        <v>1600000</v>
      </c>
    </row>
    <row r="56" spans="1:6" ht="13.5" customHeight="1">
      <c r="A56" s="695" t="s">
        <v>451</v>
      </c>
      <c r="B56" s="695" t="s">
        <v>452</v>
      </c>
      <c r="C56" s="696">
        <v>0</v>
      </c>
      <c r="D56" s="696">
        <v>2787500</v>
      </c>
      <c r="E56" s="696">
        <v>400000</v>
      </c>
      <c r="F56" s="696">
        <v>3187500</v>
      </c>
    </row>
    <row r="57" spans="1:6" ht="27" customHeight="1">
      <c r="A57" s="509" t="s">
        <v>453</v>
      </c>
      <c r="B57" s="509" t="s">
        <v>454</v>
      </c>
      <c r="C57" s="510">
        <v>0</v>
      </c>
      <c r="D57" s="510">
        <v>11084000</v>
      </c>
      <c r="E57" s="510">
        <v>318400000</v>
      </c>
      <c r="F57" s="510">
        <v>329484000</v>
      </c>
    </row>
    <row r="58" spans="1:6" ht="15" customHeight="1">
      <c r="A58" s="513" t="s">
        <v>455</v>
      </c>
      <c r="B58" s="513" t="s">
        <v>456</v>
      </c>
      <c r="C58" s="505">
        <v>0</v>
      </c>
      <c r="D58" s="505">
        <v>1000000</v>
      </c>
      <c r="E58" s="505">
        <v>284500000</v>
      </c>
      <c r="F58" s="505">
        <v>285500000</v>
      </c>
    </row>
    <row r="59" spans="1:6" ht="15" customHeight="1">
      <c r="A59" s="513" t="s">
        <v>457</v>
      </c>
      <c r="B59" s="513" t="s">
        <v>458</v>
      </c>
      <c r="C59" s="505">
        <v>0</v>
      </c>
      <c r="D59" s="505">
        <v>2434000</v>
      </c>
      <c r="E59" s="505">
        <v>8100000</v>
      </c>
      <c r="F59" s="505">
        <v>10534000</v>
      </c>
    </row>
    <row r="60" spans="1:6" ht="12.75">
      <c r="A60" s="513" t="s">
        <v>459</v>
      </c>
      <c r="B60" s="513" t="s">
        <v>460</v>
      </c>
      <c r="C60" s="144">
        <v>0</v>
      </c>
      <c r="D60" s="144">
        <v>1600000</v>
      </c>
      <c r="E60" s="144">
        <v>6000000</v>
      </c>
      <c r="F60" s="144">
        <v>7600000</v>
      </c>
    </row>
    <row r="61" spans="1:6" ht="16.5" customHeight="1">
      <c r="A61" s="513" t="s">
        <v>461</v>
      </c>
      <c r="B61" s="513" t="s">
        <v>462</v>
      </c>
      <c r="C61" s="505">
        <v>0</v>
      </c>
      <c r="D61" s="505">
        <v>5550000</v>
      </c>
      <c r="E61" s="505">
        <v>9500000</v>
      </c>
      <c r="F61" s="505">
        <v>15050000</v>
      </c>
    </row>
    <row r="62" spans="1:6" ht="25.5">
      <c r="A62" s="513" t="s">
        <v>463</v>
      </c>
      <c r="B62" s="514" t="s">
        <v>464</v>
      </c>
      <c r="C62" s="505">
        <v>0</v>
      </c>
      <c r="D62" s="505">
        <v>0</v>
      </c>
      <c r="E62" s="505">
        <v>10300000</v>
      </c>
      <c r="F62" s="505">
        <v>10300000</v>
      </c>
    </row>
    <row r="63" spans="1:6" ht="12" customHeight="1">
      <c r="A63" s="4" t="s">
        <v>465</v>
      </c>
      <c r="B63" s="4" t="s">
        <v>466</v>
      </c>
      <c r="C63" s="39">
        <v>0</v>
      </c>
      <c r="D63" s="39">
        <v>500000</v>
      </c>
      <c r="E63" s="39">
        <v>0</v>
      </c>
      <c r="F63" s="39">
        <v>500000</v>
      </c>
    </row>
    <row r="64" spans="1:6" ht="12.75">
      <c r="A64" s="509" t="s">
        <v>467</v>
      </c>
      <c r="B64" s="509" t="s">
        <v>468</v>
      </c>
      <c r="C64" s="144">
        <v>0</v>
      </c>
      <c r="D64" s="144">
        <v>100000</v>
      </c>
      <c r="E64" s="144">
        <v>200000</v>
      </c>
      <c r="F64" s="144">
        <v>300000</v>
      </c>
    </row>
    <row r="65" spans="1:6" ht="14.25" customHeight="1">
      <c r="A65" s="513" t="s">
        <v>469</v>
      </c>
      <c r="B65" s="513" t="s">
        <v>470</v>
      </c>
      <c r="C65" s="144">
        <v>0</v>
      </c>
      <c r="D65" s="144">
        <v>100000</v>
      </c>
      <c r="E65" s="144">
        <v>200000</v>
      </c>
      <c r="F65" s="144">
        <v>300000</v>
      </c>
    </row>
    <row r="66" spans="1:6" ht="17.25" customHeight="1">
      <c r="A66" s="509" t="s">
        <v>471</v>
      </c>
      <c r="B66" s="509" t="s">
        <v>472</v>
      </c>
      <c r="C66" s="510">
        <v>0</v>
      </c>
      <c r="D66" s="510">
        <v>12875000</v>
      </c>
      <c r="E66" s="510">
        <v>800000</v>
      </c>
      <c r="F66" s="510">
        <v>13675000</v>
      </c>
    </row>
    <row r="67" spans="1:6" ht="15" customHeight="1">
      <c r="A67" s="4" t="s">
        <v>473</v>
      </c>
      <c r="B67" s="4" t="s">
        <v>474</v>
      </c>
      <c r="C67" s="39">
        <v>0</v>
      </c>
      <c r="D67" s="39">
        <v>1000000</v>
      </c>
      <c r="E67" s="39">
        <v>0</v>
      </c>
      <c r="F67" s="39">
        <v>1000000</v>
      </c>
    </row>
    <row r="68" spans="1:6" ht="12.75">
      <c r="A68" s="4" t="s">
        <v>475</v>
      </c>
      <c r="B68" s="4" t="s">
        <v>476</v>
      </c>
      <c r="C68" s="5">
        <v>0</v>
      </c>
      <c r="D68" s="5">
        <v>0</v>
      </c>
      <c r="E68" s="5">
        <v>800000</v>
      </c>
      <c r="F68" s="5">
        <v>800000</v>
      </c>
    </row>
    <row r="69" spans="1:6" ht="23.25" customHeight="1">
      <c r="A69" s="513" t="s">
        <v>477</v>
      </c>
      <c r="B69" s="513" t="s">
        <v>478</v>
      </c>
      <c r="C69" s="144">
        <v>0</v>
      </c>
      <c r="D69" s="144">
        <v>11875000</v>
      </c>
      <c r="E69" s="144">
        <v>0</v>
      </c>
      <c r="F69" s="144">
        <v>11875000</v>
      </c>
    </row>
    <row r="70" spans="1:6" ht="28.5" customHeight="1">
      <c r="A70" s="506" t="s">
        <v>479</v>
      </c>
      <c r="B70" s="507" t="s">
        <v>480</v>
      </c>
      <c r="C70" s="508">
        <v>0</v>
      </c>
      <c r="D70" s="508">
        <v>32890172.68</v>
      </c>
      <c r="E70" s="508">
        <v>126696452.85</v>
      </c>
      <c r="F70" s="508">
        <v>159586625.53</v>
      </c>
    </row>
    <row r="71" spans="1:6" ht="12.75">
      <c r="A71" s="509" t="s">
        <v>481</v>
      </c>
      <c r="B71" s="509" t="s">
        <v>482</v>
      </c>
      <c r="C71" s="510">
        <v>0</v>
      </c>
      <c r="D71" s="510">
        <v>11564732.68</v>
      </c>
      <c r="E71" s="510">
        <v>31700000</v>
      </c>
      <c r="F71" s="510">
        <v>43264732.68</v>
      </c>
    </row>
    <row r="72" spans="1:6" ht="15" customHeight="1">
      <c r="A72" s="513" t="s">
        <v>483</v>
      </c>
      <c r="B72" s="513" t="s">
        <v>484</v>
      </c>
      <c r="C72" s="505">
        <v>0</v>
      </c>
      <c r="D72" s="505">
        <v>6875000</v>
      </c>
      <c r="E72" s="505">
        <v>29000000</v>
      </c>
      <c r="F72" s="505">
        <v>35875000</v>
      </c>
    </row>
    <row r="73" spans="1:6" ht="15" customHeight="1">
      <c r="A73" s="513" t="s">
        <v>485</v>
      </c>
      <c r="B73" s="513" t="s">
        <v>486</v>
      </c>
      <c r="C73" s="505">
        <v>0</v>
      </c>
      <c r="D73" s="505">
        <v>2139732.6799999997</v>
      </c>
      <c r="E73" s="505">
        <v>2200000</v>
      </c>
      <c r="F73" s="505">
        <v>4339732.68</v>
      </c>
    </row>
    <row r="74" spans="1:6" ht="15" customHeight="1">
      <c r="A74" s="513" t="s">
        <v>487</v>
      </c>
      <c r="B74" s="513" t="s">
        <v>488</v>
      </c>
      <c r="C74" s="505">
        <v>0</v>
      </c>
      <c r="D74" s="505">
        <v>2550000</v>
      </c>
      <c r="E74" s="505">
        <v>500000</v>
      </c>
      <c r="F74" s="505">
        <v>3050000</v>
      </c>
    </row>
    <row r="75" spans="1:6" ht="12.75">
      <c r="A75" s="509" t="s">
        <v>489</v>
      </c>
      <c r="B75" s="509" t="s">
        <v>490</v>
      </c>
      <c r="C75" s="144">
        <v>0</v>
      </c>
      <c r="D75" s="144">
        <v>0</v>
      </c>
      <c r="E75" s="144">
        <v>800000</v>
      </c>
      <c r="F75" s="144">
        <v>800000</v>
      </c>
    </row>
    <row r="76" spans="1:6" ht="12.75">
      <c r="A76" s="513" t="s">
        <v>491</v>
      </c>
      <c r="B76" s="513" t="s">
        <v>492</v>
      </c>
      <c r="C76" s="144">
        <v>0</v>
      </c>
      <c r="D76" s="144">
        <v>0</v>
      </c>
      <c r="E76" s="144">
        <v>800000</v>
      </c>
      <c r="F76" s="144">
        <v>800000</v>
      </c>
    </row>
    <row r="77" spans="1:6" ht="30.75" customHeight="1">
      <c r="A77" s="509" t="s">
        <v>493</v>
      </c>
      <c r="B77" s="512" t="s">
        <v>494</v>
      </c>
      <c r="C77" s="510">
        <v>0</v>
      </c>
      <c r="D77" s="510">
        <v>12489940</v>
      </c>
      <c r="E77" s="510">
        <v>62920342.35</v>
      </c>
      <c r="F77" s="510">
        <v>75410282.35</v>
      </c>
    </row>
    <row r="78" spans="1:6" ht="19.5" customHeight="1">
      <c r="A78" s="513" t="s">
        <v>495</v>
      </c>
      <c r="B78" s="513" t="s">
        <v>496</v>
      </c>
      <c r="C78" s="505">
        <v>0</v>
      </c>
      <c r="D78" s="505">
        <v>2400000</v>
      </c>
      <c r="E78" s="505">
        <v>11659979</v>
      </c>
      <c r="F78" s="505">
        <v>14059979</v>
      </c>
    </row>
    <row r="79" spans="1:6" ht="21" customHeight="1">
      <c r="A79" s="513" t="s">
        <v>497</v>
      </c>
      <c r="B79" s="513" t="s">
        <v>498</v>
      </c>
      <c r="C79" s="505">
        <v>0</v>
      </c>
      <c r="D79" s="505">
        <v>4875000</v>
      </c>
      <c r="E79" s="505">
        <v>45128363.35</v>
      </c>
      <c r="F79" s="505">
        <v>50003363.35</v>
      </c>
    </row>
    <row r="80" spans="1:6" ht="18.75" customHeight="1">
      <c r="A80" s="513" t="s">
        <v>499</v>
      </c>
      <c r="B80" s="513" t="s">
        <v>500</v>
      </c>
      <c r="C80" s="505">
        <v>0</v>
      </c>
      <c r="D80" s="505">
        <v>350000</v>
      </c>
      <c r="E80" s="505">
        <v>3400000</v>
      </c>
      <c r="F80" s="505">
        <v>3750000</v>
      </c>
    </row>
    <row r="81" spans="1:6" ht="15" customHeight="1">
      <c r="A81" s="513" t="s">
        <v>501</v>
      </c>
      <c r="B81" s="513" t="s">
        <v>707</v>
      </c>
      <c r="C81" s="505">
        <v>0</v>
      </c>
      <c r="D81" s="505">
        <v>0</v>
      </c>
      <c r="E81" s="505">
        <v>1632000</v>
      </c>
      <c r="F81" s="505">
        <v>1632000</v>
      </c>
    </row>
    <row r="82" spans="1:6" ht="18" customHeight="1">
      <c r="A82" s="513" t="s">
        <v>503</v>
      </c>
      <c r="B82" s="513" t="s">
        <v>504</v>
      </c>
      <c r="C82" s="505">
        <v>0</v>
      </c>
      <c r="D82" s="505">
        <v>0</v>
      </c>
      <c r="E82" s="505">
        <v>200000</v>
      </c>
      <c r="F82" s="505">
        <v>200000</v>
      </c>
    </row>
    <row r="83" spans="1:6" ht="17.25" customHeight="1">
      <c r="A83" s="513" t="s">
        <v>505</v>
      </c>
      <c r="B83" s="513" t="s">
        <v>506</v>
      </c>
      <c r="C83" s="505">
        <v>0</v>
      </c>
      <c r="D83" s="505">
        <v>4814940</v>
      </c>
      <c r="E83" s="505">
        <v>800000</v>
      </c>
      <c r="F83" s="505">
        <v>5614940</v>
      </c>
    </row>
    <row r="84" spans="1:6" ht="17.25" customHeight="1">
      <c r="A84" s="513" t="s">
        <v>507</v>
      </c>
      <c r="B84" s="513" t="s">
        <v>508</v>
      </c>
      <c r="C84" s="144">
        <v>0</v>
      </c>
      <c r="D84" s="144">
        <v>50000</v>
      </c>
      <c r="E84" s="144">
        <v>100000</v>
      </c>
      <c r="F84" s="144">
        <v>150000</v>
      </c>
    </row>
    <row r="85" spans="1:6" ht="19.5" customHeight="1">
      <c r="A85" s="509" t="s">
        <v>0</v>
      </c>
      <c r="B85" s="509" t="s">
        <v>1</v>
      </c>
      <c r="C85" s="510">
        <v>0</v>
      </c>
      <c r="D85" s="510">
        <v>5225000</v>
      </c>
      <c r="E85" s="510">
        <v>26200000</v>
      </c>
      <c r="F85" s="510">
        <v>31425000</v>
      </c>
    </row>
    <row r="86" spans="1:6" ht="21" customHeight="1">
      <c r="A86" s="513" t="s">
        <v>2</v>
      </c>
      <c r="B86" s="513" t="s">
        <v>3</v>
      </c>
      <c r="C86" s="505">
        <v>0</v>
      </c>
      <c r="D86" s="505">
        <v>725000</v>
      </c>
      <c r="E86" s="505">
        <v>700000</v>
      </c>
      <c r="F86" s="505">
        <v>1425000</v>
      </c>
    </row>
    <row r="87" spans="1:6" ht="15" customHeight="1">
      <c r="A87" s="513" t="s">
        <v>4</v>
      </c>
      <c r="B87" s="513" t="s">
        <v>5</v>
      </c>
      <c r="C87" s="505">
        <v>0</v>
      </c>
      <c r="D87" s="505">
        <v>4500000</v>
      </c>
      <c r="E87" s="505">
        <v>25500000</v>
      </c>
      <c r="F87" s="505">
        <v>30000000</v>
      </c>
    </row>
    <row r="88" spans="1:6" ht="22.5" customHeight="1">
      <c r="A88" s="509" t="s">
        <v>6</v>
      </c>
      <c r="B88" s="509" t="s">
        <v>7</v>
      </c>
      <c r="C88" s="510">
        <v>0</v>
      </c>
      <c r="D88" s="510">
        <v>3610500</v>
      </c>
      <c r="E88" s="510">
        <v>5076110.5</v>
      </c>
      <c r="F88" s="510">
        <v>8686610.5</v>
      </c>
    </row>
    <row r="89" spans="1:6" ht="18" customHeight="1">
      <c r="A89" s="513" t="s">
        <v>8</v>
      </c>
      <c r="B89" s="513" t="s">
        <v>9</v>
      </c>
      <c r="C89" s="505">
        <v>0</v>
      </c>
      <c r="D89" s="505">
        <v>650000</v>
      </c>
      <c r="E89" s="505">
        <v>1100000</v>
      </c>
      <c r="F89" s="505">
        <v>1750000</v>
      </c>
    </row>
    <row r="90" spans="1:6" ht="18" customHeight="1">
      <c r="A90" s="513" t="s">
        <v>10</v>
      </c>
      <c r="B90" s="513" t="s">
        <v>11</v>
      </c>
      <c r="C90" s="505">
        <v>0</v>
      </c>
      <c r="D90" s="505">
        <v>400000</v>
      </c>
      <c r="E90" s="505">
        <v>1000000</v>
      </c>
      <c r="F90" s="505">
        <v>1400000</v>
      </c>
    </row>
    <row r="91" spans="1:6" ht="23.25" customHeight="1">
      <c r="A91" s="513" t="s">
        <v>12</v>
      </c>
      <c r="B91" s="513" t="s">
        <v>13</v>
      </c>
      <c r="C91" s="505">
        <v>0</v>
      </c>
      <c r="D91" s="505">
        <v>1200000</v>
      </c>
      <c r="E91" s="505">
        <v>650000</v>
      </c>
      <c r="F91" s="505">
        <v>1850000</v>
      </c>
    </row>
    <row r="92" spans="1:6" ht="22.5" customHeight="1">
      <c r="A92" s="513" t="s">
        <v>14</v>
      </c>
      <c r="B92" s="513" t="s">
        <v>15</v>
      </c>
      <c r="C92" s="505">
        <v>0</v>
      </c>
      <c r="D92" s="505">
        <v>350500</v>
      </c>
      <c r="E92" s="505">
        <v>1376110.5</v>
      </c>
      <c r="F92" s="505">
        <v>1726610.5</v>
      </c>
    </row>
    <row r="93" spans="1:6" ht="20.25" customHeight="1">
      <c r="A93" s="513" t="s">
        <v>16</v>
      </c>
      <c r="B93" s="513" t="s">
        <v>17</v>
      </c>
      <c r="C93" s="144">
        <v>0</v>
      </c>
      <c r="D93" s="144">
        <v>850000</v>
      </c>
      <c r="E93" s="144">
        <v>350000</v>
      </c>
      <c r="F93" s="144">
        <v>1200000</v>
      </c>
    </row>
    <row r="94" spans="1:6" ht="26.25" customHeight="1">
      <c r="A94" s="513" t="s">
        <v>18</v>
      </c>
      <c r="B94" s="513" t="s">
        <v>19</v>
      </c>
      <c r="C94" s="505">
        <v>0</v>
      </c>
      <c r="D94" s="505">
        <v>160000</v>
      </c>
      <c r="E94" s="505">
        <v>600000</v>
      </c>
      <c r="F94" s="505">
        <v>760000</v>
      </c>
    </row>
    <row r="95" spans="1:6" ht="24" customHeight="1">
      <c r="A95" s="506" t="s">
        <v>20</v>
      </c>
      <c r="B95" s="507" t="s">
        <v>21</v>
      </c>
      <c r="C95" s="508">
        <v>0</v>
      </c>
      <c r="D95" s="508">
        <v>2203310.24</v>
      </c>
      <c r="E95" s="508">
        <v>31252354.9</v>
      </c>
      <c r="F95" s="508">
        <v>33455665.14</v>
      </c>
    </row>
    <row r="96" spans="1:6" ht="21.75" customHeight="1">
      <c r="A96" s="509" t="s">
        <v>22</v>
      </c>
      <c r="B96" s="509" t="s">
        <v>23</v>
      </c>
      <c r="C96" s="510">
        <v>0</v>
      </c>
      <c r="D96" s="510">
        <v>2203310.24</v>
      </c>
      <c r="E96" s="510">
        <v>31252354.9</v>
      </c>
      <c r="F96" s="510">
        <v>33455665.14</v>
      </c>
    </row>
    <row r="97" spans="1:6" ht="32.25" customHeight="1">
      <c r="A97" s="513" t="s">
        <v>24</v>
      </c>
      <c r="B97" s="514" t="s">
        <v>708</v>
      </c>
      <c r="C97" s="505">
        <v>0</v>
      </c>
      <c r="D97" s="505">
        <v>2203310.24</v>
      </c>
      <c r="E97" s="505">
        <v>18502354.9</v>
      </c>
      <c r="F97" s="505">
        <v>20705665.14</v>
      </c>
    </row>
    <row r="98" spans="1:6" ht="27.75" customHeight="1">
      <c r="A98" s="4" t="s">
        <v>26</v>
      </c>
      <c r="B98" s="4" t="s">
        <v>27</v>
      </c>
      <c r="C98" s="5">
        <v>0</v>
      </c>
      <c r="D98" s="5">
        <v>0</v>
      </c>
      <c r="E98" s="5">
        <v>12750000</v>
      </c>
      <c r="F98" s="5">
        <v>12750000</v>
      </c>
    </row>
    <row r="99" spans="1:6" ht="17.25" customHeight="1">
      <c r="A99" s="506" t="s">
        <v>30</v>
      </c>
      <c r="B99" s="507" t="s">
        <v>31</v>
      </c>
      <c r="C99" s="508">
        <v>0</v>
      </c>
      <c r="D99" s="508">
        <v>0</v>
      </c>
      <c r="E99" s="508">
        <v>543455000</v>
      </c>
      <c r="F99" s="508">
        <v>543455000</v>
      </c>
    </row>
    <row r="100" spans="1:6" ht="19.5" customHeight="1">
      <c r="A100" s="509" t="s">
        <v>32</v>
      </c>
      <c r="B100" s="509" t="s">
        <v>46</v>
      </c>
      <c r="C100" s="510">
        <v>0</v>
      </c>
      <c r="D100" s="510">
        <v>0</v>
      </c>
      <c r="E100" s="510">
        <v>8160000</v>
      </c>
      <c r="F100" s="510">
        <v>8160000</v>
      </c>
    </row>
    <row r="101" spans="1:6" ht="21.75" customHeight="1">
      <c r="A101" s="513" t="s">
        <v>47</v>
      </c>
      <c r="B101" s="513" t="s">
        <v>48</v>
      </c>
      <c r="C101" s="505">
        <v>0</v>
      </c>
      <c r="D101" s="505">
        <v>0</v>
      </c>
      <c r="E101" s="505">
        <v>750000</v>
      </c>
      <c r="F101" s="505">
        <v>750000</v>
      </c>
    </row>
    <row r="102" spans="1:6" ht="23.25" customHeight="1">
      <c r="A102" s="513" t="s">
        <v>49</v>
      </c>
      <c r="B102" s="513" t="s">
        <v>50</v>
      </c>
      <c r="C102" s="505">
        <v>0</v>
      </c>
      <c r="D102" s="505">
        <v>0</v>
      </c>
      <c r="E102" s="505">
        <v>7160000</v>
      </c>
      <c r="F102" s="505">
        <v>7160000</v>
      </c>
    </row>
    <row r="103" spans="1:6" ht="22.5" customHeight="1">
      <c r="A103" s="513" t="s">
        <v>51</v>
      </c>
      <c r="B103" s="513" t="s">
        <v>52</v>
      </c>
      <c r="C103" s="505">
        <v>0</v>
      </c>
      <c r="D103" s="505">
        <v>0</v>
      </c>
      <c r="E103" s="505">
        <v>250000</v>
      </c>
      <c r="F103" s="505">
        <v>250000</v>
      </c>
    </row>
    <row r="104" spans="1:6" ht="12.75">
      <c r="A104" s="509" t="s">
        <v>53</v>
      </c>
      <c r="B104" s="509" t="s">
        <v>54</v>
      </c>
      <c r="C104" s="144">
        <v>0</v>
      </c>
      <c r="D104" s="144">
        <v>0</v>
      </c>
      <c r="E104" s="144">
        <v>535295000</v>
      </c>
      <c r="F104" s="144">
        <v>535295000</v>
      </c>
    </row>
    <row r="105" spans="1:6" ht="12.75">
      <c r="A105" s="513" t="s">
        <v>55</v>
      </c>
      <c r="B105" s="513" t="s">
        <v>56</v>
      </c>
      <c r="C105" s="144">
        <v>0</v>
      </c>
      <c r="D105" s="144">
        <v>0</v>
      </c>
      <c r="E105" s="144">
        <v>5500000</v>
      </c>
      <c r="F105" s="144">
        <v>5500000</v>
      </c>
    </row>
    <row r="106" spans="1:6" ht="12.75">
      <c r="A106" s="513" t="s">
        <v>57</v>
      </c>
      <c r="B106" s="513" t="s">
        <v>58</v>
      </c>
      <c r="C106" s="144">
        <v>0</v>
      </c>
      <c r="D106" s="144">
        <v>0</v>
      </c>
      <c r="E106" s="144">
        <v>512315000</v>
      </c>
      <c r="F106" s="144">
        <v>512315000</v>
      </c>
    </row>
    <row r="107" spans="1:6" ht="18" customHeight="1">
      <c r="A107" s="513" t="s">
        <v>59</v>
      </c>
      <c r="B107" s="513" t="s">
        <v>60</v>
      </c>
      <c r="C107" s="144">
        <v>0</v>
      </c>
      <c r="D107" s="144">
        <v>0</v>
      </c>
      <c r="E107" s="144">
        <v>17480000</v>
      </c>
      <c r="F107" s="144">
        <v>17480000</v>
      </c>
    </row>
    <row r="108" spans="1:6" ht="17.25" customHeight="1">
      <c r="A108" s="506" t="s">
        <v>61</v>
      </c>
      <c r="B108" s="507" t="s">
        <v>278</v>
      </c>
      <c r="C108" s="508">
        <v>51602229.116004996</v>
      </c>
      <c r="D108" s="508">
        <v>3000000</v>
      </c>
      <c r="E108" s="508">
        <v>4900000</v>
      </c>
      <c r="F108" s="508">
        <v>59502229.116004996</v>
      </c>
    </row>
    <row r="109" spans="1:6" ht="12.75">
      <c r="A109" s="509" t="s">
        <v>62</v>
      </c>
      <c r="B109" s="509" t="s">
        <v>63</v>
      </c>
      <c r="C109" s="510">
        <v>51602229.116004996</v>
      </c>
      <c r="D109" s="510">
        <v>0</v>
      </c>
      <c r="E109" s="510">
        <v>0</v>
      </c>
      <c r="F109" s="510">
        <v>51602229.116004996</v>
      </c>
    </row>
    <row r="110" spans="1:6" ht="15" customHeight="1">
      <c r="A110" s="513" t="s">
        <v>64</v>
      </c>
      <c r="B110" s="513" t="s">
        <v>65</v>
      </c>
      <c r="C110" s="505">
        <v>1270000</v>
      </c>
      <c r="D110" s="505">
        <v>0</v>
      </c>
      <c r="E110" s="505">
        <v>0</v>
      </c>
      <c r="F110" s="505">
        <v>1270000</v>
      </c>
    </row>
    <row r="111" spans="1:6" ht="15" customHeight="1">
      <c r="A111" s="513" t="s">
        <v>66</v>
      </c>
      <c r="B111" s="513" t="s">
        <v>67</v>
      </c>
      <c r="C111" s="505">
        <v>4905000</v>
      </c>
      <c r="D111" s="505">
        <v>0</v>
      </c>
      <c r="E111" s="505">
        <v>0</v>
      </c>
      <c r="F111" s="505">
        <v>4905000</v>
      </c>
    </row>
    <row r="112" spans="1:6" ht="25.5">
      <c r="A112" s="513" t="s">
        <v>68</v>
      </c>
      <c r="B112" s="514" t="s">
        <v>69</v>
      </c>
      <c r="C112" s="505">
        <v>16589861.807350002</v>
      </c>
      <c r="D112" s="505">
        <v>0</v>
      </c>
      <c r="E112" s="505">
        <v>0</v>
      </c>
      <c r="F112" s="505">
        <v>16589861.807350002</v>
      </c>
    </row>
    <row r="113" spans="1:6" ht="16.5" customHeight="1">
      <c r="A113" s="513" t="s">
        <v>70</v>
      </c>
      <c r="B113" s="513" t="s">
        <v>71</v>
      </c>
      <c r="C113" s="505">
        <v>28837367.308654997</v>
      </c>
      <c r="D113" s="505">
        <v>0</v>
      </c>
      <c r="E113" s="505">
        <v>0</v>
      </c>
      <c r="F113" s="505">
        <v>28837367.308654997</v>
      </c>
    </row>
    <row r="114" spans="1:6" ht="12.75">
      <c r="A114" s="3" t="s">
        <v>72</v>
      </c>
      <c r="B114" s="3" t="s">
        <v>73</v>
      </c>
      <c r="C114" s="5">
        <v>0</v>
      </c>
      <c r="D114" s="5">
        <v>3000000</v>
      </c>
      <c r="E114" s="5">
        <v>4900000</v>
      </c>
      <c r="F114" s="5">
        <v>7900000</v>
      </c>
    </row>
    <row r="115" spans="1:6" ht="12.75">
      <c r="A115" s="4" t="s">
        <v>74</v>
      </c>
      <c r="B115" s="4" t="s">
        <v>75</v>
      </c>
      <c r="C115" s="5">
        <v>0</v>
      </c>
      <c r="D115" s="5">
        <v>3000000</v>
      </c>
      <c r="E115" s="5">
        <v>4900000</v>
      </c>
      <c r="F115" s="5">
        <v>7900000</v>
      </c>
    </row>
    <row r="116" spans="1:6" ht="13.5" customHeight="1">
      <c r="A116" s="506" t="s">
        <v>77</v>
      </c>
      <c r="B116" s="507" t="s">
        <v>78</v>
      </c>
      <c r="C116" s="508">
        <v>0</v>
      </c>
      <c r="D116" s="508">
        <v>5059773</v>
      </c>
      <c r="E116" s="508">
        <v>330743064.78</v>
      </c>
      <c r="F116" s="508">
        <v>335802837.78</v>
      </c>
    </row>
    <row r="117" spans="1:6" ht="12.75">
      <c r="A117" s="509" t="s">
        <v>79</v>
      </c>
      <c r="B117" s="509" t="s">
        <v>80</v>
      </c>
      <c r="C117" s="510">
        <v>0</v>
      </c>
      <c r="D117" s="510">
        <v>5059773</v>
      </c>
      <c r="E117" s="510">
        <v>330743064.78</v>
      </c>
      <c r="F117" s="510">
        <v>335802837.78</v>
      </c>
    </row>
    <row r="118" spans="1:6" ht="12.75">
      <c r="A118" s="4" t="s">
        <v>81</v>
      </c>
      <c r="B118" s="4" t="s">
        <v>82</v>
      </c>
      <c r="C118" s="5">
        <v>0</v>
      </c>
      <c r="D118" s="5">
        <v>0</v>
      </c>
      <c r="E118" s="5">
        <v>4560000</v>
      </c>
      <c r="F118" s="5">
        <v>4560000</v>
      </c>
    </row>
    <row r="119" spans="1:6" ht="25.5">
      <c r="A119" s="513" t="s">
        <v>83</v>
      </c>
      <c r="B119" s="514" t="s">
        <v>84</v>
      </c>
      <c r="C119" s="505">
        <v>0</v>
      </c>
      <c r="D119" s="505">
        <v>5059773</v>
      </c>
      <c r="E119" s="505">
        <v>45183064.78</v>
      </c>
      <c r="F119" s="505">
        <v>50242837.78</v>
      </c>
    </row>
    <row r="120" spans="1:6" ht="17.25" customHeight="1">
      <c r="A120" s="97" t="s">
        <v>85</v>
      </c>
      <c r="B120" s="97" t="s">
        <v>86</v>
      </c>
      <c r="C120" s="56">
        <v>0</v>
      </c>
      <c r="D120" s="56">
        <v>0</v>
      </c>
      <c r="E120" s="56">
        <v>281000000</v>
      </c>
      <c r="F120" s="56">
        <v>281000000</v>
      </c>
    </row>
    <row r="121" spans="1:6" ht="18" customHeight="1">
      <c r="A121" s="506" t="s">
        <v>87</v>
      </c>
      <c r="B121" s="507" t="s">
        <v>88</v>
      </c>
      <c r="C121" s="508">
        <v>2332500</v>
      </c>
      <c r="D121" s="508">
        <v>1808562</v>
      </c>
      <c r="E121" s="508">
        <v>1637110</v>
      </c>
      <c r="F121" s="508">
        <v>5778172</v>
      </c>
    </row>
    <row r="122" spans="1:6" ht="12.75">
      <c r="A122" s="509" t="s">
        <v>89</v>
      </c>
      <c r="B122" s="509" t="s">
        <v>90</v>
      </c>
      <c r="C122" s="510">
        <v>2332500</v>
      </c>
      <c r="D122" s="510">
        <v>1808562</v>
      </c>
      <c r="E122" s="510">
        <v>1637110</v>
      </c>
      <c r="F122" s="510">
        <v>5778172</v>
      </c>
    </row>
    <row r="123" spans="1:6" ht="15" customHeight="1">
      <c r="A123" s="513" t="s">
        <v>91</v>
      </c>
      <c r="B123" s="513" t="s">
        <v>92</v>
      </c>
      <c r="C123" s="505">
        <v>2332500</v>
      </c>
      <c r="D123" s="505">
        <v>0</v>
      </c>
      <c r="E123" s="505">
        <v>0</v>
      </c>
      <c r="F123" s="505">
        <v>2332500</v>
      </c>
    </row>
    <row r="124" spans="1:6" ht="15" customHeight="1">
      <c r="A124" s="513" t="s">
        <v>93</v>
      </c>
      <c r="B124" s="513" t="s">
        <v>94</v>
      </c>
      <c r="C124" s="505">
        <v>0</v>
      </c>
      <c r="D124" s="505">
        <v>1808562</v>
      </c>
      <c r="E124" s="505">
        <v>1637110</v>
      </c>
      <c r="F124" s="505">
        <v>3445672</v>
      </c>
    </row>
    <row r="125" spans="3:6" ht="12.75">
      <c r="C125" s="40"/>
      <c r="D125" s="40"/>
      <c r="E125" s="40"/>
      <c r="F125" s="40"/>
    </row>
    <row r="126" spans="3:6" ht="18.75" customHeight="1" hidden="1">
      <c r="C126" s="40"/>
      <c r="D126" s="40"/>
      <c r="E126" s="40"/>
      <c r="F126" s="40"/>
    </row>
    <row r="127" spans="2:6" ht="32.25" customHeight="1" hidden="1">
      <c r="B127" s="152" t="s">
        <v>650</v>
      </c>
      <c r="C127" s="40"/>
      <c r="D127" s="40"/>
      <c r="E127" s="40"/>
      <c r="F127" s="40"/>
    </row>
    <row r="128" spans="2:6" ht="24" customHeight="1" hidden="1">
      <c r="B128" s="153">
        <v>43453</v>
      </c>
      <c r="C128" s="40"/>
      <c r="D128" s="40"/>
      <c r="E128" s="40"/>
      <c r="F128" s="40"/>
    </row>
    <row r="129" spans="3:6" ht="12.75">
      <c r="C129" s="515"/>
      <c r="D129" s="515"/>
      <c r="E129" s="515"/>
      <c r="F129" s="515"/>
    </row>
    <row r="130" spans="3:6" ht="12.75">
      <c r="C130" s="516"/>
      <c r="D130" s="516"/>
      <c r="E130" s="516"/>
      <c r="F130" s="516"/>
    </row>
    <row r="131" spans="3:6" ht="21" customHeight="1">
      <c r="C131" s="517">
        <v>0.13341333420803958</v>
      </c>
      <c r="D131" s="517">
        <v>0.13248692324313593</v>
      </c>
      <c r="E131" s="517">
        <v>0.7340997425488245</v>
      </c>
      <c r="F131" s="517">
        <v>1</v>
      </c>
    </row>
    <row r="132" spans="2:6" ht="21" customHeight="1">
      <c r="B132" s="513" t="s">
        <v>650</v>
      </c>
      <c r="C132" s="518"/>
      <c r="D132" s="518"/>
      <c r="E132" s="518"/>
      <c r="F132" s="518"/>
    </row>
    <row r="133" spans="2:6" ht="21" customHeight="1">
      <c r="B133" s="519">
        <v>43453</v>
      </c>
      <c r="C133" s="518"/>
      <c r="D133" s="518"/>
      <c r="E133" s="518"/>
      <c r="F133" s="518"/>
    </row>
    <row r="134" ht="12.75">
      <c r="B134" s="144"/>
    </row>
    <row r="135" ht="12.75">
      <c r="B135" s="144"/>
    </row>
    <row r="136" ht="12.75">
      <c r="E136" s="505"/>
    </row>
  </sheetData>
  <sheetProtection/>
  <autoFilter ref="A7:F128"/>
  <mergeCells count="3">
    <mergeCell ref="A3:F3"/>
    <mergeCell ref="A4:F4"/>
    <mergeCell ref="A5:F5"/>
  </mergeCells>
  <printOptions/>
  <pageMargins left="1.4173228346456694" right="0.5511811023622047" top="0.31496062992125984" bottom="0.7874015748031497" header="0.31496062992125984" footer="0.31496062992125984"/>
  <pageSetup horizontalDpi="600" verticalDpi="600" orientation="landscape" scale="80" r:id="rId1"/>
</worksheet>
</file>

<file path=xl/worksheets/sheet6.xml><?xml version="1.0" encoding="utf-8"?>
<worksheet xmlns="http://schemas.openxmlformats.org/spreadsheetml/2006/main" xmlns:r="http://schemas.openxmlformats.org/officeDocument/2006/relationships">
  <dimension ref="A1:J42"/>
  <sheetViews>
    <sheetView zoomScalePageLayoutView="0" workbookViewId="0" topLeftCell="A65536">
      <selection activeCell="A1" sqref="A1:IV16384"/>
    </sheetView>
  </sheetViews>
  <sheetFormatPr defaultColWidth="11.421875" defaultRowHeight="12.75" zeroHeight="1"/>
  <cols>
    <col min="1" max="1" width="4.7109375" style="0" customWidth="1"/>
    <col min="2" max="2" width="29.140625" style="0" customWidth="1"/>
    <col min="3" max="3" width="16.421875" style="5" customWidth="1"/>
    <col min="4" max="4" width="16.00390625" style="5" customWidth="1"/>
    <col min="5" max="5" width="15.00390625" style="5" customWidth="1"/>
    <col min="6" max="6" width="17.8515625" style="5" hidden="1" customWidth="1"/>
    <col min="7" max="7" width="15.57421875" style="5" customWidth="1"/>
    <col min="8" max="8" width="15.57421875" style="0" customWidth="1"/>
    <col min="9" max="9" width="18.8515625" style="0" customWidth="1"/>
  </cols>
  <sheetData>
    <row r="1" spans="1:8" ht="43.5" customHeight="1" hidden="1">
      <c r="A1" s="36"/>
      <c r="B1" s="36"/>
      <c r="C1" s="42"/>
      <c r="D1" s="42"/>
      <c r="E1" s="956" t="s">
        <v>587</v>
      </c>
      <c r="F1" s="956"/>
      <c r="G1" s="956"/>
      <c r="H1" s="36"/>
    </row>
    <row r="2" spans="1:7" ht="32.25" customHeight="1" hidden="1">
      <c r="A2" s="51"/>
      <c r="B2" s="52"/>
      <c r="C2" s="53"/>
      <c r="D2" s="53"/>
      <c r="E2" s="60"/>
      <c r="F2" s="60"/>
      <c r="G2" s="61"/>
    </row>
    <row r="3" spans="1:7" ht="12.75" hidden="1">
      <c r="A3" s="54"/>
      <c r="B3" s="36"/>
      <c r="C3" s="42"/>
      <c r="D3" s="42"/>
      <c r="E3" s="38"/>
      <c r="F3" s="38"/>
      <c r="G3" s="62"/>
    </row>
    <row r="4" spans="1:7" ht="12.75" hidden="1">
      <c r="A4" s="957" t="s">
        <v>551</v>
      </c>
      <c r="B4" s="958"/>
      <c r="C4" s="958"/>
      <c r="D4" s="958"/>
      <c r="E4" s="958"/>
      <c r="F4" s="958"/>
      <c r="G4" s="959"/>
    </row>
    <row r="5" spans="1:7" ht="12.75" hidden="1">
      <c r="A5" s="957" t="str">
        <f>'Niveles de aprobacion CGR'!A41:D41</f>
        <v>PRESUPUESTO ORDINARIO PARA EL PERIODO 2019  *CONSOLIDADO* (AJUSTADO POR OFICIO CGR)</v>
      </c>
      <c r="B5" s="958"/>
      <c r="C5" s="958"/>
      <c r="D5" s="958"/>
      <c r="E5" s="958"/>
      <c r="F5" s="958"/>
      <c r="G5" s="959"/>
    </row>
    <row r="6" spans="1:7" ht="12.75" hidden="1">
      <c r="A6" s="54"/>
      <c r="B6" s="36"/>
      <c r="C6" s="42"/>
      <c r="D6" s="42"/>
      <c r="E6" s="42"/>
      <c r="F6" s="42"/>
      <c r="G6" s="55"/>
    </row>
    <row r="7" spans="1:7" ht="12.75" hidden="1">
      <c r="A7" s="957" t="s">
        <v>552</v>
      </c>
      <c r="B7" s="958"/>
      <c r="C7" s="958"/>
      <c r="D7" s="958"/>
      <c r="E7" s="958"/>
      <c r="F7" s="958"/>
      <c r="G7" s="959"/>
    </row>
    <row r="8" spans="1:7" ht="13.5" hidden="1" thickBot="1">
      <c r="A8" s="54"/>
      <c r="B8" s="36"/>
      <c r="C8" s="42"/>
      <c r="D8" s="42"/>
      <c r="E8" s="42"/>
      <c r="F8" s="42"/>
      <c r="G8" s="55"/>
    </row>
    <row r="9" spans="1:8" ht="59.25" customHeight="1" hidden="1">
      <c r="A9" s="82"/>
      <c r="B9" s="83"/>
      <c r="C9" s="76" t="s">
        <v>258</v>
      </c>
      <c r="D9" s="75" t="s">
        <v>259</v>
      </c>
      <c r="E9" s="75" t="s">
        <v>260</v>
      </c>
      <c r="F9" s="75" t="s">
        <v>261</v>
      </c>
      <c r="G9" s="75" t="s">
        <v>553</v>
      </c>
      <c r="H9" s="36"/>
    </row>
    <row r="10" spans="1:8" ht="12.75" hidden="1">
      <c r="A10" s="59"/>
      <c r="B10" s="79"/>
      <c r="C10" s="77"/>
      <c r="D10" s="63"/>
      <c r="E10" s="64"/>
      <c r="F10" s="64"/>
      <c r="G10" s="63"/>
      <c r="H10" s="36"/>
    </row>
    <row r="11" spans="1:8" ht="12.75" hidden="1">
      <c r="A11" s="84"/>
      <c r="B11" s="80"/>
      <c r="C11" s="78"/>
      <c r="D11" s="65"/>
      <c r="E11" s="66"/>
      <c r="F11" s="66"/>
      <c r="G11" s="65"/>
      <c r="H11" s="36"/>
    </row>
    <row r="12" spans="1:8" ht="12.75" hidden="1">
      <c r="A12" s="85"/>
      <c r="B12" s="46"/>
      <c r="C12" s="48"/>
      <c r="D12" s="48"/>
      <c r="E12" s="48"/>
      <c r="F12" s="48"/>
      <c r="G12" s="86"/>
      <c r="H12" s="36"/>
    </row>
    <row r="13" spans="1:9" ht="12.75" hidden="1">
      <c r="A13" s="87"/>
      <c r="B13" s="47"/>
      <c r="C13" s="49"/>
      <c r="D13" s="49"/>
      <c r="E13" s="49"/>
      <c r="F13" s="49"/>
      <c r="G13" s="88"/>
      <c r="H13" s="5"/>
      <c r="I13" s="5"/>
    </row>
    <row r="14" spans="1:9" ht="12.75" hidden="1">
      <c r="A14" s="87"/>
      <c r="B14" s="47"/>
      <c r="C14" s="49"/>
      <c r="D14" s="49"/>
      <c r="E14" s="49"/>
      <c r="F14" s="49"/>
      <c r="G14" s="88"/>
      <c r="H14" s="5"/>
      <c r="I14" s="5"/>
    </row>
    <row r="15" spans="1:9" ht="21.75" customHeight="1" hidden="1">
      <c r="A15" s="89">
        <v>0</v>
      </c>
      <c r="B15" s="47" t="s">
        <v>358</v>
      </c>
      <c r="C15" s="49">
        <f>'Niveles de aprobacion CGR'!C44</f>
        <v>222637420</v>
      </c>
      <c r="D15" s="49">
        <f>'Niveles de aprobacion CGR'!C57</f>
        <v>140523285.47</v>
      </c>
      <c r="E15" s="49">
        <f>'Niveles de aprobacion CGR'!C70</f>
        <v>133330748</v>
      </c>
      <c r="F15" s="49" t="e">
        <f>'Niveles de aprobacion CGR'!#REF!</f>
        <v>#REF!</v>
      </c>
      <c r="G15" s="90" t="e">
        <f>C15+D15+E15+F15</f>
        <v>#REF!</v>
      </c>
      <c r="H15" s="5"/>
      <c r="I15" s="5"/>
    </row>
    <row r="16" spans="1:9" ht="21.75" customHeight="1" hidden="1">
      <c r="A16" s="89">
        <v>1</v>
      </c>
      <c r="B16" s="47" t="s">
        <v>402</v>
      </c>
      <c r="C16" s="49">
        <f>'Niveles de aprobacion CGR'!C45</f>
        <v>6058467.49</v>
      </c>
      <c r="D16" s="49">
        <f>'Niveles de aprobacion CGR'!C58</f>
        <v>95182950</v>
      </c>
      <c r="E16" s="49">
        <f>'Niveles de aprobacion CGR'!C71</f>
        <v>383145135</v>
      </c>
      <c r="F16" s="49" t="e">
        <f>'Niveles de aprobacion CGR'!#REF!</f>
        <v>#REF!</v>
      </c>
      <c r="G16" s="90" t="e">
        <f aca="true" t="shared" si="0" ref="G16:G24">C16+D16+E16+F16</f>
        <v>#REF!</v>
      </c>
      <c r="H16" s="5"/>
      <c r="I16" s="5"/>
    </row>
    <row r="17" spans="1:7" ht="21.75" customHeight="1" hidden="1">
      <c r="A17" s="89">
        <v>2</v>
      </c>
      <c r="B17" s="47" t="s">
        <v>480</v>
      </c>
      <c r="C17" s="49">
        <f>'Niveles de aprobacion CGR'!C46</f>
        <v>0</v>
      </c>
      <c r="D17" s="49">
        <f>'Niveles de aprobacion CGR'!C59</f>
        <v>32890172.68</v>
      </c>
      <c r="E17" s="49">
        <f>'Niveles de aprobacion CGR'!C72</f>
        <v>126696452.85</v>
      </c>
      <c r="F17" s="49" t="e">
        <f>'Niveles de aprobacion CGR'!#REF!</f>
        <v>#REF!</v>
      </c>
      <c r="G17" s="90" t="e">
        <f t="shared" si="0"/>
        <v>#REF!</v>
      </c>
    </row>
    <row r="18" spans="1:7" ht="21.75" customHeight="1" hidden="1">
      <c r="A18" s="89">
        <v>3</v>
      </c>
      <c r="B18" s="47" t="s">
        <v>21</v>
      </c>
      <c r="C18" s="49">
        <f>'Niveles de aprobacion CGR'!C47</f>
        <v>0</v>
      </c>
      <c r="D18" s="49">
        <f>'Niveles de aprobacion CGR'!C60</f>
        <v>2203310.24</v>
      </c>
      <c r="E18" s="49">
        <f>'Niveles de aprobacion CGR'!C73</f>
        <v>31252354.9</v>
      </c>
      <c r="F18" s="49" t="e">
        <f>'Niveles de aprobacion CGR'!#REF!</f>
        <v>#REF!</v>
      </c>
      <c r="G18" s="90" t="e">
        <f t="shared" si="0"/>
        <v>#REF!</v>
      </c>
    </row>
    <row r="19" spans="1:7" ht="21.75" customHeight="1" hidden="1">
      <c r="A19" s="89">
        <v>4</v>
      </c>
      <c r="B19" s="47" t="s">
        <v>29</v>
      </c>
      <c r="C19" s="49">
        <f>'Niveles de aprobacion CGR'!C48</f>
        <v>0</v>
      </c>
      <c r="D19" s="49">
        <f>'Niveles de aprobacion CGR'!C61</f>
        <v>0</v>
      </c>
      <c r="E19" s="49">
        <f>'Niveles de aprobacion CGR'!C74</f>
        <v>0</v>
      </c>
      <c r="F19" s="49" t="e">
        <f>'Niveles de aprobacion CGR'!#REF!</f>
        <v>#REF!</v>
      </c>
      <c r="G19" s="90" t="e">
        <f t="shared" si="0"/>
        <v>#REF!</v>
      </c>
    </row>
    <row r="20" spans="1:7" ht="21.75" customHeight="1" hidden="1">
      <c r="A20" s="89">
        <v>5</v>
      </c>
      <c r="B20" s="47" t="s">
        <v>554</v>
      </c>
      <c r="C20" s="49">
        <f>'Niveles de aprobacion CGR'!C49</f>
        <v>0</v>
      </c>
      <c r="D20" s="49">
        <f>'Niveles de aprobacion CGR'!C62</f>
        <v>0</v>
      </c>
      <c r="E20" s="49">
        <f>'Niveles de aprobacion CGR'!C75</f>
        <v>543455000</v>
      </c>
      <c r="F20" s="49" t="e">
        <f>'Niveles de aprobacion CGR'!#REF!</f>
        <v>#REF!</v>
      </c>
      <c r="G20" s="90" t="e">
        <f t="shared" si="0"/>
        <v>#REF!</v>
      </c>
    </row>
    <row r="21" spans="1:7" ht="21.75" customHeight="1" hidden="1">
      <c r="A21" s="89">
        <v>6</v>
      </c>
      <c r="B21" s="47" t="s">
        <v>278</v>
      </c>
      <c r="C21" s="49">
        <f>'Niveles de aprobacion CGR'!C50</f>
        <v>51602229.116004996</v>
      </c>
      <c r="D21" s="49">
        <f>'Niveles de aprobacion CGR'!C63</f>
        <v>3000000</v>
      </c>
      <c r="E21" s="49">
        <f>'Niveles de aprobacion CGR'!C76</f>
        <v>4900000</v>
      </c>
      <c r="F21" s="49" t="e">
        <f>'Niveles de aprobacion CGR'!#REF!</f>
        <v>#REF!</v>
      </c>
      <c r="G21" s="90" t="e">
        <f t="shared" si="0"/>
        <v>#REF!</v>
      </c>
    </row>
    <row r="22" spans="1:7" ht="21.75" customHeight="1" hidden="1">
      <c r="A22" s="89">
        <v>7</v>
      </c>
      <c r="B22" s="47" t="s">
        <v>286</v>
      </c>
      <c r="C22" s="49">
        <f>'Niveles de aprobacion CGR'!C51</f>
        <v>0</v>
      </c>
      <c r="D22" s="49">
        <f>'Niveles de aprobacion CGR'!C64</f>
        <v>0</v>
      </c>
      <c r="E22" s="49">
        <f>'Niveles de aprobacion CGR'!C77</f>
        <v>0</v>
      </c>
      <c r="F22" s="49" t="e">
        <f>'Niveles de aprobacion CGR'!#REF!</f>
        <v>#REF!</v>
      </c>
      <c r="G22" s="90" t="e">
        <f t="shared" si="0"/>
        <v>#REF!</v>
      </c>
    </row>
    <row r="23" spans="1:7" ht="21.75" customHeight="1" hidden="1">
      <c r="A23" s="89">
        <v>8</v>
      </c>
      <c r="B23" s="47" t="s">
        <v>78</v>
      </c>
      <c r="C23" s="49">
        <f>'Niveles de aprobacion CGR'!C52</f>
        <v>0</v>
      </c>
      <c r="D23" s="49">
        <f>'Niveles de aprobacion CGR'!C65</f>
        <v>5059773</v>
      </c>
      <c r="E23" s="49">
        <f>'Niveles de aprobacion CGR'!C78</f>
        <v>330743064.78</v>
      </c>
      <c r="F23" s="49" t="e">
        <f>'Niveles de aprobacion CGR'!#REF!</f>
        <v>#REF!</v>
      </c>
      <c r="G23" s="90" t="e">
        <f t="shared" si="0"/>
        <v>#REF!</v>
      </c>
    </row>
    <row r="24" spans="1:7" ht="21.75" customHeight="1" hidden="1">
      <c r="A24" s="89">
        <v>9</v>
      </c>
      <c r="B24" s="47" t="s">
        <v>88</v>
      </c>
      <c r="C24" s="49">
        <f>'Niveles de aprobacion CGR'!C53</f>
        <v>2332500</v>
      </c>
      <c r="D24" s="49">
        <f>'Niveles de aprobacion CGR'!C66</f>
        <v>1808562</v>
      </c>
      <c r="E24" s="49">
        <f>'Niveles de aprobacion CGR'!C79</f>
        <v>1637110</v>
      </c>
      <c r="F24" s="49" t="e">
        <f>'Niveles de aprobacion CGR'!#REF!</f>
        <v>#REF!</v>
      </c>
      <c r="G24" s="90" t="e">
        <f t="shared" si="0"/>
        <v>#REF!</v>
      </c>
    </row>
    <row r="25" spans="1:7" ht="12.75" hidden="1">
      <c r="A25" s="91"/>
      <c r="B25" s="45"/>
      <c r="C25" s="49"/>
      <c r="D25" s="50"/>
      <c r="E25" s="50"/>
      <c r="F25" s="50"/>
      <c r="G25" s="92"/>
    </row>
    <row r="26" spans="1:9" ht="27.75" customHeight="1" hidden="1" thickBot="1">
      <c r="A26" s="93" t="s">
        <v>555</v>
      </c>
      <c r="B26" s="94"/>
      <c r="C26" s="95">
        <f>SUM(C15:C25)</f>
        <v>282630616.606005</v>
      </c>
      <c r="D26" s="95">
        <f>SUM(D15:D25)</f>
        <v>280668053.39</v>
      </c>
      <c r="E26" s="95">
        <f>SUM(E15:E25)</f>
        <v>1555159865.53</v>
      </c>
      <c r="F26" s="95" t="e">
        <f>SUM(F15:F25)</f>
        <v>#REF!</v>
      </c>
      <c r="G26" s="96" t="e">
        <f>SUM(G15:G25)</f>
        <v>#REF!</v>
      </c>
      <c r="I26" s="955"/>
    </row>
    <row r="27" spans="3:9" ht="23.25" customHeight="1" hidden="1">
      <c r="C27" s="81" t="e">
        <f>C26/$G$26</f>
        <v>#REF!</v>
      </c>
      <c r="D27" s="81" t="e">
        <f>D26/$G$26</f>
        <v>#REF!</v>
      </c>
      <c r="E27" s="81" t="e">
        <f>E26/$G$26</f>
        <v>#REF!</v>
      </c>
      <c r="F27" s="81" t="e">
        <f>F26/$G$26</f>
        <v>#REF!</v>
      </c>
      <c r="G27" s="81" t="e">
        <f>SUM(C27:E27)</f>
        <v>#REF!</v>
      </c>
      <c r="I27" s="955"/>
    </row>
    <row r="28" spans="1:9" ht="12.75" hidden="1">
      <c r="A28" s="5"/>
      <c r="I28" s="955"/>
    </row>
    <row r="29" spans="2:10" ht="27" customHeight="1" hidden="1">
      <c r="B29" s="74" t="str">
        <f>'[1]Resu.Egresos'!A33</f>
        <v>Elaborado por: Trentino Mazza Corrales</v>
      </c>
      <c r="I29" s="955"/>
      <c r="J29" s="67"/>
    </row>
    <row r="30" spans="1:2" ht="12.75" hidden="1">
      <c r="A30" s="73"/>
      <c r="B30" s="74">
        <f>'Niveles de aprobacion CGR'!B82</f>
        <v>43453</v>
      </c>
    </row>
    <row r="31" spans="1:2" ht="12.75" hidden="1">
      <c r="A31" s="73"/>
      <c r="B31" s="73"/>
    </row>
    <row r="32" spans="1:2" ht="12.75" hidden="1">
      <c r="A32" s="73"/>
      <c r="B32" s="73"/>
    </row>
    <row r="33" spans="1:2" ht="12.75" hidden="1">
      <c r="A33" s="73"/>
      <c r="B33" s="73"/>
    </row>
    <row r="34" spans="1:2" ht="12.75" hidden="1">
      <c r="A34" s="73"/>
      <c r="B34" s="73"/>
    </row>
    <row r="35" spans="1:2" ht="12.75" hidden="1">
      <c r="A35" s="73"/>
      <c r="B35" s="73"/>
    </row>
    <row r="36" spans="1:2" ht="12.75" hidden="1">
      <c r="A36" s="73"/>
      <c r="B36" s="73"/>
    </row>
    <row r="37" spans="1:2" ht="12.75" hidden="1">
      <c r="A37" s="73"/>
      <c r="B37" s="73"/>
    </row>
    <row r="38" spans="1:2" ht="12.75" hidden="1">
      <c r="A38" s="73"/>
      <c r="B38" s="73"/>
    </row>
    <row r="39" spans="1:2" ht="12.75" hidden="1">
      <c r="A39" s="73"/>
      <c r="B39" s="73"/>
    </row>
    <row r="40" spans="1:2" ht="12.75" hidden="1">
      <c r="A40" s="73"/>
      <c r="B40" s="73"/>
    </row>
    <row r="41" spans="1:2" ht="12.75" hidden="1">
      <c r="A41" s="73"/>
      <c r="B41" s="73"/>
    </row>
    <row r="42" spans="1:2" ht="12.75" hidden="1">
      <c r="A42" s="73"/>
      <c r="B42" s="73"/>
    </row>
  </sheetData>
  <sheetProtection/>
  <mergeCells count="5">
    <mergeCell ref="I26:I29"/>
    <mergeCell ref="E1:G1"/>
    <mergeCell ref="A4:G4"/>
    <mergeCell ref="A5:G5"/>
    <mergeCell ref="A7:G7"/>
  </mergeCells>
  <printOptions/>
  <pageMargins left="0.66" right="0.7086614173228347" top="0.7480314960629921" bottom="0.7480314960629921" header="0.31496062992125984" footer="0.31496062992125984"/>
  <pageSetup horizontalDpi="360" verticalDpi="360" orientation="portrait" paperSize="126" scale="90" r:id="rId1"/>
</worksheet>
</file>

<file path=xl/worksheets/sheet7.xml><?xml version="1.0" encoding="utf-8"?>
<worksheet xmlns="http://schemas.openxmlformats.org/spreadsheetml/2006/main" xmlns:r="http://schemas.openxmlformats.org/officeDocument/2006/relationships">
  <dimension ref="A1:O887"/>
  <sheetViews>
    <sheetView zoomScalePageLayoutView="0" workbookViewId="0" topLeftCell="A1">
      <pane xSplit="1" ySplit="5" topLeftCell="B6" activePane="bottomRight" state="frozen"/>
      <selection pane="topLeft" activeCell="A1" sqref="A1"/>
      <selection pane="topRight" activeCell="B1" sqref="B1"/>
      <selection pane="bottomLeft" activeCell="A7" sqref="A7"/>
      <selection pane="bottomRight" activeCell="D887" sqref="D887"/>
    </sheetView>
  </sheetViews>
  <sheetFormatPr defaultColWidth="11.421875" defaultRowHeight="12.75"/>
  <cols>
    <col min="1" max="1" width="10.28125" style="121" customWidth="1"/>
    <col min="2" max="2" width="8.28125" style="227" customWidth="1"/>
    <col min="3" max="3" width="60.28125" style="121" customWidth="1"/>
    <col min="4" max="4" width="23.7109375" style="121" customWidth="1"/>
    <col min="5" max="5" width="16.57421875" style="228" customWidth="1"/>
    <col min="6" max="6" width="19.140625" style="228" customWidth="1"/>
    <col min="7" max="16384" width="11.421875" style="121" customWidth="1"/>
  </cols>
  <sheetData>
    <row r="1" spans="1:6" ht="18">
      <c r="A1" s="967" t="s">
        <v>148</v>
      </c>
      <c r="B1" s="967"/>
      <c r="C1" s="967"/>
      <c r="D1" s="967"/>
      <c r="E1" s="967"/>
      <c r="F1" s="226"/>
    </row>
    <row r="2" spans="1:6" ht="15.75">
      <c r="A2" s="855" t="s">
        <v>1230</v>
      </c>
      <c r="B2" s="855"/>
      <c r="C2" s="855"/>
      <c r="D2" s="855"/>
      <c r="E2" s="855"/>
      <c r="F2" s="225"/>
    </row>
    <row r="3" spans="1:6" ht="15.75">
      <c r="A3" s="968" t="s">
        <v>615</v>
      </c>
      <c r="B3" s="968"/>
      <c r="C3" s="968"/>
      <c r="D3" s="968"/>
      <c r="E3" s="968"/>
      <c r="F3" s="225"/>
    </row>
    <row r="4" spans="1:6" ht="16.5" thickBot="1">
      <c r="A4" s="225"/>
      <c r="B4" s="225"/>
      <c r="C4" s="225"/>
      <c r="D4" s="225"/>
      <c r="E4" s="225"/>
      <c r="F4" s="225"/>
    </row>
    <row r="5" spans="1:6" ht="13.5" thickBot="1">
      <c r="A5" s="724" t="s">
        <v>802</v>
      </c>
      <c r="B5" s="725" t="s">
        <v>802</v>
      </c>
      <c r="C5" s="724" t="s">
        <v>802</v>
      </c>
      <c r="D5" s="305" t="s">
        <v>651</v>
      </c>
      <c r="E5" s="306" t="s">
        <v>649</v>
      </c>
      <c r="F5" s="307" t="s">
        <v>108</v>
      </c>
    </row>
    <row r="6" spans="4:6" ht="9" customHeight="1" thickBot="1">
      <c r="D6" s="310"/>
      <c r="E6" s="311"/>
      <c r="F6" s="721"/>
    </row>
    <row r="7" spans="1:6" ht="12.75" customHeight="1" thickBot="1">
      <c r="A7" s="303" t="s">
        <v>305</v>
      </c>
      <c r="B7" s="304"/>
      <c r="C7" s="304"/>
      <c r="D7" s="308"/>
      <c r="E7" s="308"/>
      <c r="F7" s="309"/>
    </row>
    <row r="8" spans="1:6" s="229" customFormat="1" ht="12.75">
      <c r="A8" s="237" t="s">
        <v>306</v>
      </c>
      <c r="B8" s="238" t="s">
        <v>307</v>
      </c>
      <c r="C8" s="239" t="s">
        <v>308</v>
      </c>
      <c r="D8" s="302">
        <v>148986300.71</v>
      </c>
      <c r="E8" s="302">
        <v>52725291.78</v>
      </c>
      <c r="F8" s="524">
        <v>201711592.49</v>
      </c>
    </row>
    <row r="9" spans="1:6" s="229" customFormat="1" ht="12.75">
      <c r="A9" s="230"/>
      <c r="B9" s="231" t="s">
        <v>357</v>
      </c>
      <c r="C9" s="232" t="s">
        <v>358</v>
      </c>
      <c r="D9" s="233">
        <v>141833355</v>
      </c>
      <c r="E9" s="233">
        <v>52234260</v>
      </c>
      <c r="F9" s="525">
        <v>194067615</v>
      </c>
    </row>
    <row r="10" spans="1:6" s="229" customFormat="1" ht="12.75">
      <c r="A10" s="230"/>
      <c r="B10" s="142" t="s">
        <v>361</v>
      </c>
      <c r="C10" s="476" t="s">
        <v>362</v>
      </c>
      <c r="D10" s="143">
        <v>67473420</v>
      </c>
      <c r="E10" s="143">
        <v>30030015</v>
      </c>
      <c r="F10" s="526">
        <v>97503435</v>
      </c>
    </row>
    <row r="11" spans="1:6" s="229" customFormat="1" ht="12.75">
      <c r="A11" s="230"/>
      <c r="B11" s="142" t="s">
        <v>365</v>
      </c>
      <c r="C11" s="476" t="s">
        <v>366</v>
      </c>
      <c r="D11" s="143">
        <v>1140000</v>
      </c>
      <c r="E11" s="143">
        <v>0</v>
      </c>
      <c r="F11" s="526">
        <v>1140000</v>
      </c>
    </row>
    <row r="12" spans="1:6" s="229" customFormat="1" ht="12.75">
      <c r="A12" s="230"/>
      <c r="B12" s="142" t="s">
        <v>367</v>
      </c>
      <c r="C12" s="476" t="s">
        <v>368</v>
      </c>
      <c r="D12" s="143">
        <v>600645</v>
      </c>
      <c r="E12" s="143">
        <v>0</v>
      </c>
      <c r="F12" s="526">
        <v>600645</v>
      </c>
    </row>
    <row r="13" spans="1:6" s="229" customFormat="1" ht="12.75">
      <c r="A13" s="230"/>
      <c r="B13" s="142" t="s">
        <v>371</v>
      </c>
      <c r="C13" s="476" t="s">
        <v>372</v>
      </c>
      <c r="D13" s="143">
        <v>585290</v>
      </c>
      <c r="E13" s="143">
        <v>0</v>
      </c>
      <c r="F13" s="526">
        <v>585290</v>
      </c>
    </row>
    <row r="14" spans="1:6" s="229" customFormat="1" ht="12.75">
      <c r="A14" s="230"/>
      <c r="B14" s="142" t="s">
        <v>377</v>
      </c>
      <c r="C14" s="476" t="s">
        <v>378</v>
      </c>
      <c r="D14" s="143">
        <v>8019000</v>
      </c>
      <c r="E14" s="143">
        <v>2580000</v>
      </c>
      <c r="F14" s="526">
        <v>10599000</v>
      </c>
    </row>
    <row r="15" spans="1:6" s="229" customFormat="1" ht="12.75">
      <c r="A15" s="230"/>
      <c r="B15" s="142" t="s">
        <v>381</v>
      </c>
      <c r="C15" s="476" t="s">
        <v>382</v>
      </c>
      <c r="D15" s="143">
        <v>14400000</v>
      </c>
      <c r="E15" s="143">
        <v>8864675</v>
      </c>
      <c r="F15" s="526">
        <v>23264675</v>
      </c>
    </row>
    <row r="16" spans="1:6" s="229" customFormat="1" ht="12.75">
      <c r="A16" s="230"/>
      <c r="B16" s="142" t="s">
        <v>383</v>
      </c>
      <c r="C16" s="476" t="s">
        <v>384</v>
      </c>
      <c r="D16" s="143">
        <v>19875000</v>
      </c>
      <c r="E16" s="143">
        <v>0</v>
      </c>
      <c r="F16" s="526">
        <v>19875000</v>
      </c>
    </row>
    <row r="17" spans="1:6" s="229" customFormat="1" ht="12.75">
      <c r="A17" s="230"/>
      <c r="B17" s="142" t="s">
        <v>385</v>
      </c>
      <c r="C17" s="476" t="s">
        <v>386</v>
      </c>
      <c r="D17" s="143">
        <v>8750000</v>
      </c>
      <c r="E17" s="143">
        <v>3241225</v>
      </c>
      <c r="F17" s="526">
        <v>11991225</v>
      </c>
    </row>
    <row r="18" spans="1:6" s="229" customFormat="1" ht="12.75">
      <c r="A18" s="230"/>
      <c r="B18" s="138" t="s">
        <v>389</v>
      </c>
      <c r="C18" s="458" t="s">
        <v>569</v>
      </c>
      <c r="D18" s="143">
        <v>10450000</v>
      </c>
      <c r="E18" s="143">
        <v>3597760</v>
      </c>
      <c r="F18" s="526">
        <v>14047760</v>
      </c>
    </row>
    <row r="19" spans="1:6" s="229" customFormat="1" ht="25.5">
      <c r="A19" s="230"/>
      <c r="B19" s="138" t="s">
        <v>391</v>
      </c>
      <c r="C19" s="458" t="s">
        <v>392</v>
      </c>
      <c r="D19" s="143">
        <v>535000</v>
      </c>
      <c r="E19" s="143">
        <v>194475</v>
      </c>
      <c r="F19" s="526">
        <v>729475</v>
      </c>
    </row>
    <row r="20" spans="1:6" s="229" customFormat="1" ht="12.75">
      <c r="A20" s="230"/>
      <c r="B20" s="138" t="s">
        <v>395</v>
      </c>
      <c r="C20" s="458" t="s">
        <v>570</v>
      </c>
      <c r="D20" s="143">
        <v>5300000</v>
      </c>
      <c r="E20" s="143">
        <v>1975850</v>
      </c>
      <c r="F20" s="526">
        <v>7275850</v>
      </c>
    </row>
    <row r="21" spans="1:6" s="229" customFormat="1" ht="25.5">
      <c r="A21" s="230"/>
      <c r="B21" s="138" t="s">
        <v>397</v>
      </c>
      <c r="C21" s="458" t="s">
        <v>398</v>
      </c>
      <c r="D21" s="143">
        <v>1570000</v>
      </c>
      <c r="E21" s="143">
        <v>583420</v>
      </c>
      <c r="F21" s="526">
        <v>2153420</v>
      </c>
    </row>
    <row r="22" spans="1:6" s="229" customFormat="1" ht="12.75">
      <c r="A22" s="230"/>
      <c r="B22" s="138" t="s">
        <v>399</v>
      </c>
      <c r="C22" s="461" t="s">
        <v>400</v>
      </c>
      <c r="D22" s="143">
        <v>3135000</v>
      </c>
      <c r="E22" s="143">
        <v>1166840</v>
      </c>
      <c r="F22" s="526">
        <v>4301840</v>
      </c>
    </row>
    <row r="23" spans="1:6" s="229" customFormat="1" ht="12.75">
      <c r="A23" s="230"/>
      <c r="B23" s="231" t="s">
        <v>401</v>
      </c>
      <c r="C23" s="232" t="s">
        <v>402</v>
      </c>
      <c r="D23" s="233">
        <v>5167300.71</v>
      </c>
      <c r="E23" s="233">
        <v>491031.78</v>
      </c>
      <c r="F23" s="525">
        <v>5658332.49</v>
      </c>
    </row>
    <row r="24" spans="1:6" s="229" customFormat="1" ht="12.75">
      <c r="A24" s="230"/>
      <c r="B24" s="138" t="s">
        <v>413</v>
      </c>
      <c r="C24" s="461" t="s">
        <v>414</v>
      </c>
      <c r="D24" s="139">
        <v>300000</v>
      </c>
      <c r="E24" s="139">
        <v>0</v>
      </c>
      <c r="F24" s="527">
        <v>300000</v>
      </c>
    </row>
    <row r="25" spans="1:6" s="229" customFormat="1" ht="12.75">
      <c r="A25" s="230"/>
      <c r="B25" s="138" t="s">
        <v>415</v>
      </c>
      <c r="C25" s="461" t="s">
        <v>416</v>
      </c>
      <c r="D25" s="139">
        <v>150000</v>
      </c>
      <c r="E25" s="139">
        <v>0</v>
      </c>
      <c r="F25" s="527">
        <v>150000</v>
      </c>
    </row>
    <row r="26" spans="1:6" s="229" customFormat="1" ht="25.5">
      <c r="A26" s="230"/>
      <c r="B26" s="138" t="s">
        <v>425</v>
      </c>
      <c r="C26" s="458" t="s">
        <v>426</v>
      </c>
      <c r="D26" s="139">
        <v>217300.71</v>
      </c>
      <c r="E26" s="139">
        <v>0</v>
      </c>
      <c r="F26" s="527">
        <v>217300.71</v>
      </c>
    </row>
    <row r="27" spans="1:6" s="229" customFormat="1" ht="12.75">
      <c r="A27" s="230"/>
      <c r="B27" s="138" t="s">
        <v>439</v>
      </c>
      <c r="C27" s="461" t="s">
        <v>440</v>
      </c>
      <c r="D27" s="139">
        <v>300000</v>
      </c>
      <c r="E27" s="139">
        <v>0</v>
      </c>
      <c r="F27" s="527">
        <v>300000</v>
      </c>
    </row>
    <row r="28" spans="1:6" s="229" customFormat="1" ht="12.75">
      <c r="A28" s="230"/>
      <c r="B28" s="138" t="s">
        <v>441</v>
      </c>
      <c r="C28" s="461" t="s">
        <v>442</v>
      </c>
      <c r="D28" s="139">
        <v>2200000</v>
      </c>
      <c r="E28" s="139">
        <v>0</v>
      </c>
      <c r="F28" s="527">
        <v>2200000</v>
      </c>
    </row>
    <row r="29" spans="1:6" s="229" customFormat="1" ht="12.75">
      <c r="A29" s="230"/>
      <c r="B29" s="138" t="s">
        <v>445</v>
      </c>
      <c r="C29" s="461" t="s">
        <v>446</v>
      </c>
      <c r="D29" s="143">
        <v>2000000</v>
      </c>
      <c r="E29" s="143">
        <v>491031.78</v>
      </c>
      <c r="F29" s="526">
        <v>2491031.7800000003</v>
      </c>
    </row>
    <row r="30" spans="1:6" s="229" customFormat="1" ht="12.75">
      <c r="A30" s="230"/>
      <c r="B30" s="231" t="s">
        <v>87</v>
      </c>
      <c r="C30" s="232" t="s">
        <v>88</v>
      </c>
      <c r="D30" s="233">
        <v>1985645</v>
      </c>
      <c r="E30" s="233">
        <v>0</v>
      </c>
      <c r="F30" s="525">
        <v>1985645</v>
      </c>
    </row>
    <row r="31" spans="1:6" s="229" customFormat="1" ht="12.75">
      <c r="A31" s="230"/>
      <c r="B31" s="847" t="s">
        <v>91</v>
      </c>
      <c r="C31" s="848" t="s">
        <v>92</v>
      </c>
      <c r="D31" s="849">
        <v>1985645</v>
      </c>
      <c r="E31" s="849">
        <v>0</v>
      </c>
      <c r="F31" s="850">
        <v>1985645</v>
      </c>
    </row>
    <row r="32" spans="1:6" s="229" customFormat="1" ht="6.75" customHeight="1">
      <c r="A32" s="528"/>
      <c r="B32" s="235"/>
      <c r="C32" s="236"/>
      <c r="D32" s="236"/>
      <c r="E32" s="313"/>
      <c r="F32" s="529"/>
    </row>
    <row r="33" spans="1:6" ht="12.75">
      <c r="A33" s="237" t="s">
        <v>306</v>
      </c>
      <c r="B33" s="238" t="s">
        <v>309</v>
      </c>
      <c r="C33" s="239" t="s">
        <v>310</v>
      </c>
      <c r="D33" s="302">
        <v>24225000</v>
      </c>
      <c r="E33" s="302">
        <v>5091795</v>
      </c>
      <c r="F33" s="524">
        <v>29316795</v>
      </c>
    </row>
    <row r="34" spans="1:6" ht="12.75">
      <c r="A34" s="230"/>
      <c r="B34" s="231" t="s">
        <v>357</v>
      </c>
      <c r="C34" s="232" t="s">
        <v>358</v>
      </c>
      <c r="D34" s="233">
        <v>23508145</v>
      </c>
      <c r="E34" s="233">
        <v>5061660</v>
      </c>
      <c r="F34" s="525">
        <v>28569805</v>
      </c>
    </row>
    <row r="35" spans="1:6" ht="12.75">
      <c r="A35" s="230"/>
      <c r="B35" s="138" t="s">
        <v>361</v>
      </c>
      <c r="C35" s="461" t="s">
        <v>362</v>
      </c>
      <c r="D35" s="139">
        <v>8895145</v>
      </c>
      <c r="E35" s="139">
        <v>3964845</v>
      </c>
      <c r="F35" s="527">
        <v>12859990</v>
      </c>
    </row>
    <row r="36" spans="1:6" ht="12.75">
      <c r="A36" s="230"/>
      <c r="B36" s="138" t="s">
        <v>381</v>
      </c>
      <c r="C36" s="461" t="s">
        <v>382</v>
      </c>
      <c r="D36" s="139">
        <v>3700000</v>
      </c>
      <c r="E36" s="139">
        <v>0</v>
      </c>
      <c r="F36" s="527">
        <v>3700000</v>
      </c>
    </row>
    <row r="37" spans="1:6" ht="12.75">
      <c r="A37" s="230"/>
      <c r="B37" s="138" t="s">
        <v>383</v>
      </c>
      <c r="C37" s="461" t="s">
        <v>384</v>
      </c>
      <c r="D37" s="139">
        <v>5720000</v>
      </c>
      <c r="E37" s="139">
        <v>0</v>
      </c>
      <c r="F37" s="527">
        <v>5720000</v>
      </c>
    </row>
    <row r="38" spans="1:6" ht="12.75">
      <c r="A38" s="230"/>
      <c r="B38" s="138" t="s">
        <v>385</v>
      </c>
      <c r="C38" s="461" t="s">
        <v>386</v>
      </c>
      <c r="D38" s="139">
        <v>1520000</v>
      </c>
      <c r="E38" s="139">
        <v>330405</v>
      </c>
      <c r="F38" s="527">
        <v>1850405</v>
      </c>
    </row>
    <row r="39" spans="1:6" ht="12.75">
      <c r="A39" s="230"/>
      <c r="B39" s="138" t="s">
        <v>389</v>
      </c>
      <c r="C39" s="461" t="s">
        <v>569</v>
      </c>
      <c r="D39" s="139">
        <v>1820000</v>
      </c>
      <c r="E39" s="139">
        <v>366750</v>
      </c>
      <c r="F39" s="527">
        <v>2186750</v>
      </c>
    </row>
    <row r="40" spans="1:6" ht="25.5">
      <c r="A40" s="230"/>
      <c r="B40" s="138" t="s">
        <v>391</v>
      </c>
      <c r="C40" s="458" t="s">
        <v>392</v>
      </c>
      <c r="D40" s="139">
        <v>93000</v>
      </c>
      <c r="E40" s="139">
        <v>19825</v>
      </c>
      <c r="F40" s="527">
        <v>112825</v>
      </c>
    </row>
    <row r="41" spans="1:6" ht="12.75">
      <c r="A41" s="230"/>
      <c r="B41" s="138" t="s">
        <v>395</v>
      </c>
      <c r="C41" s="458" t="s">
        <v>570</v>
      </c>
      <c r="D41" s="139">
        <v>930000</v>
      </c>
      <c r="E41" s="139">
        <v>201415</v>
      </c>
      <c r="F41" s="527">
        <v>1131415</v>
      </c>
    </row>
    <row r="42" spans="1:6" ht="25.5">
      <c r="A42" s="230"/>
      <c r="B42" s="138" t="s">
        <v>397</v>
      </c>
      <c r="C42" s="458" t="s">
        <v>398</v>
      </c>
      <c r="D42" s="139">
        <v>275000</v>
      </c>
      <c r="E42" s="139">
        <v>59475</v>
      </c>
      <c r="F42" s="527">
        <v>334475</v>
      </c>
    </row>
    <row r="43" spans="1:6" ht="12.75">
      <c r="A43" s="230"/>
      <c r="B43" s="138" t="s">
        <v>399</v>
      </c>
      <c r="C43" s="461" t="s">
        <v>400</v>
      </c>
      <c r="D43" s="139">
        <v>555000</v>
      </c>
      <c r="E43" s="139">
        <v>118945</v>
      </c>
      <c r="F43" s="527">
        <v>673945</v>
      </c>
    </row>
    <row r="44" spans="1:6" ht="12.75">
      <c r="A44" s="230"/>
      <c r="B44" s="231" t="s">
        <v>401</v>
      </c>
      <c r="C44" s="232" t="s">
        <v>402</v>
      </c>
      <c r="D44" s="233">
        <v>370000</v>
      </c>
      <c r="E44" s="233">
        <v>30135</v>
      </c>
      <c r="F44" s="525">
        <v>400135</v>
      </c>
    </row>
    <row r="45" spans="1:6" ht="12.75">
      <c r="A45" s="230"/>
      <c r="B45" s="138" t="s">
        <v>445</v>
      </c>
      <c r="C45" s="461" t="s">
        <v>446</v>
      </c>
      <c r="D45" s="139">
        <v>370000</v>
      </c>
      <c r="E45" s="139">
        <v>30135</v>
      </c>
      <c r="F45" s="527">
        <v>400135</v>
      </c>
    </row>
    <row r="46" spans="1:6" ht="12.75">
      <c r="A46" s="230"/>
      <c r="B46" s="231" t="s">
        <v>87</v>
      </c>
      <c r="C46" s="232" t="s">
        <v>88</v>
      </c>
      <c r="D46" s="233">
        <v>346855</v>
      </c>
      <c r="E46" s="233">
        <v>0</v>
      </c>
      <c r="F46" s="525">
        <v>346855</v>
      </c>
    </row>
    <row r="47" spans="1:6" ht="15" customHeight="1">
      <c r="A47" s="230"/>
      <c r="B47" s="847" t="s">
        <v>91</v>
      </c>
      <c r="C47" s="848" t="s">
        <v>92</v>
      </c>
      <c r="D47" s="849">
        <v>346855</v>
      </c>
      <c r="E47" s="849">
        <v>0</v>
      </c>
      <c r="F47" s="850">
        <v>346855</v>
      </c>
    </row>
    <row r="48" spans="1:6" ht="8.25" customHeight="1">
      <c r="A48" s="528"/>
      <c r="B48" s="235"/>
      <c r="C48" s="236"/>
      <c r="D48" s="236"/>
      <c r="E48" s="313"/>
      <c r="F48" s="530"/>
    </row>
    <row r="49" spans="1:6" s="229" customFormat="1" ht="12.75">
      <c r="A49" s="531" t="s">
        <v>306</v>
      </c>
      <c r="B49" s="456" t="s">
        <v>312</v>
      </c>
      <c r="C49" s="457" t="s">
        <v>313</v>
      </c>
      <c r="D49" s="312">
        <v>36257408.686005</v>
      </c>
      <c r="E49" s="312">
        <v>15344820.43</v>
      </c>
      <c r="F49" s="532">
        <v>51602229.116005</v>
      </c>
    </row>
    <row r="50" spans="1:6" s="229" customFormat="1" ht="12.75">
      <c r="A50" s="230"/>
      <c r="B50" s="451" t="s">
        <v>64</v>
      </c>
      <c r="C50" s="452" t="s">
        <v>65</v>
      </c>
      <c r="D50" s="453">
        <v>800000</v>
      </c>
      <c r="E50" s="453">
        <v>470000</v>
      </c>
      <c r="F50" s="533">
        <v>1270000</v>
      </c>
    </row>
    <row r="51" spans="1:6" s="229" customFormat="1" ht="12.75">
      <c r="A51" s="230"/>
      <c r="B51" s="177" t="s">
        <v>719</v>
      </c>
      <c r="C51" s="458" t="s">
        <v>153</v>
      </c>
      <c r="D51" s="139">
        <v>800000</v>
      </c>
      <c r="E51" s="139">
        <v>470000</v>
      </c>
      <c r="F51" s="527">
        <v>1270000</v>
      </c>
    </row>
    <row r="52" spans="1:6" s="229" customFormat="1" ht="12.75">
      <c r="A52" s="230"/>
      <c r="B52" s="451" t="s">
        <v>66</v>
      </c>
      <c r="C52" s="452" t="s">
        <v>67</v>
      </c>
      <c r="D52" s="453">
        <v>3312500</v>
      </c>
      <c r="E52" s="453">
        <v>1592500</v>
      </c>
      <c r="F52" s="533">
        <v>4905000</v>
      </c>
    </row>
    <row r="53" spans="1:6" s="229" customFormat="1" ht="12.75">
      <c r="A53" s="230"/>
      <c r="B53" s="138" t="s">
        <v>716</v>
      </c>
      <c r="C53" s="458" t="s">
        <v>154</v>
      </c>
      <c r="D53" s="139">
        <v>2400000</v>
      </c>
      <c r="E53" s="139">
        <v>1410000</v>
      </c>
      <c r="F53" s="527">
        <v>3810000</v>
      </c>
    </row>
    <row r="54" spans="1:6" s="229" customFormat="1" ht="12.75">
      <c r="A54" s="230"/>
      <c r="B54" s="138" t="s">
        <v>717</v>
      </c>
      <c r="C54" s="458" t="s">
        <v>511</v>
      </c>
      <c r="D54" s="139">
        <v>787500</v>
      </c>
      <c r="E54" s="139">
        <v>157500</v>
      </c>
      <c r="F54" s="527">
        <v>945000</v>
      </c>
    </row>
    <row r="55" spans="1:6" s="229" customFormat="1" ht="25.5">
      <c r="A55" s="230"/>
      <c r="B55" s="177" t="s">
        <v>718</v>
      </c>
      <c r="C55" s="458" t="s">
        <v>262</v>
      </c>
      <c r="D55" s="139">
        <v>125000</v>
      </c>
      <c r="E55" s="139">
        <v>25000</v>
      </c>
      <c r="F55" s="527">
        <v>150000</v>
      </c>
    </row>
    <row r="56" spans="1:6" s="229" customFormat="1" ht="25.5">
      <c r="A56" s="230"/>
      <c r="B56" s="451" t="s">
        <v>68</v>
      </c>
      <c r="C56" s="462" t="s">
        <v>69</v>
      </c>
      <c r="D56" s="453">
        <v>10909025.187350001</v>
      </c>
      <c r="E56" s="453">
        <v>5680836.62</v>
      </c>
      <c r="F56" s="533">
        <v>16589861.80735</v>
      </c>
    </row>
    <row r="57" spans="1:6" s="229" customFormat="1" ht="24">
      <c r="A57" s="230"/>
      <c r="B57" s="177" t="s">
        <v>720</v>
      </c>
      <c r="C57" s="459" t="s">
        <v>733</v>
      </c>
      <c r="D57" s="139">
        <v>2909025.1873500003</v>
      </c>
      <c r="E57" s="139">
        <v>980836.62</v>
      </c>
      <c r="F57" s="527">
        <v>3889861.8073500004</v>
      </c>
    </row>
    <row r="58" spans="1:6" s="229" customFormat="1" ht="12.75">
      <c r="A58" s="230"/>
      <c r="B58" s="177" t="s">
        <v>721</v>
      </c>
      <c r="C58" s="459" t="s">
        <v>509</v>
      </c>
      <c r="D58" s="139">
        <v>8000000</v>
      </c>
      <c r="E58" s="139">
        <v>4700000</v>
      </c>
      <c r="F58" s="527">
        <v>12700000</v>
      </c>
    </row>
    <row r="59" spans="1:6" s="229" customFormat="1" ht="12.75">
      <c r="A59" s="230"/>
      <c r="B59" s="451" t="s">
        <v>70</v>
      </c>
      <c r="C59" s="452" t="s">
        <v>71</v>
      </c>
      <c r="D59" s="453">
        <v>21235883.498655</v>
      </c>
      <c r="E59" s="453">
        <v>7601483.81</v>
      </c>
      <c r="F59" s="533">
        <v>28837367.308654997</v>
      </c>
    </row>
    <row r="60" spans="1:6" s="229" customFormat="1" ht="12.75">
      <c r="A60" s="230"/>
      <c r="B60" s="177" t="s">
        <v>722</v>
      </c>
      <c r="C60" s="459" t="s">
        <v>510</v>
      </c>
      <c r="D60" s="139">
        <v>17454150.1441</v>
      </c>
      <c r="E60" s="139">
        <v>5885019.72</v>
      </c>
      <c r="F60" s="527">
        <v>23339169.864099998</v>
      </c>
    </row>
    <row r="61" spans="1:6" s="229" customFormat="1" ht="12.75">
      <c r="A61" s="230"/>
      <c r="B61" s="177" t="s">
        <v>723</v>
      </c>
      <c r="C61" s="459" t="s">
        <v>822</v>
      </c>
      <c r="D61" s="139">
        <v>1890866.4972774999</v>
      </c>
      <c r="E61" s="139">
        <v>637543.8</v>
      </c>
      <c r="F61" s="527">
        <v>2528410.2972775</v>
      </c>
    </row>
    <row r="62" spans="1:6" s="229" customFormat="1" ht="12.75">
      <c r="A62" s="230"/>
      <c r="B62" s="177" t="s">
        <v>724</v>
      </c>
      <c r="C62" s="459" t="s">
        <v>638</v>
      </c>
      <c r="D62" s="139">
        <v>1890866.8572775</v>
      </c>
      <c r="E62" s="139">
        <v>588501.97</v>
      </c>
      <c r="F62" s="527">
        <v>2479368.8272775</v>
      </c>
    </row>
    <row r="63" spans="1:6" s="229" customFormat="1" ht="12.75">
      <c r="A63" s="246"/>
      <c r="B63" s="438" t="s">
        <v>725</v>
      </c>
      <c r="C63" s="460" t="s">
        <v>682</v>
      </c>
      <c r="D63" s="145">
        <v>0</v>
      </c>
      <c r="E63" s="145">
        <v>490418.32</v>
      </c>
      <c r="F63" s="534">
        <v>490418.32</v>
      </c>
    </row>
    <row r="64" spans="1:6" s="229" customFormat="1" ht="3" customHeight="1" thickBot="1">
      <c r="A64" s="241"/>
      <c r="B64" s="454"/>
      <c r="C64" s="141"/>
      <c r="D64" s="455"/>
      <c r="E64" s="455"/>
      <c r="F64" s="535"/>
    </row>
    <row r="65" spans="1:6" ht="15" thickBot="1">
      <c r="A65" s="242"/>
      <c r="B65" s="243"/>
      <c r="C65" s="244" t="s">
        <v>350</v>
      </c>
      <c r="D65" s="314">
        <v>209468709.396005</v>
      </c>
      <c r="E65" s="314">
        <v>73161907.21000001</v>
      </c>
      <c r="F65" s="314">
        <v>282630616.606005</v>
      </c>
    </row>
    <row r="66" spans="1:6" ht="20.25" customHeight="1" thickBot="1">
      <c r="A66" s="251"/>
      <c r="B66" s="250"/>
      <c r="C66" s="251"/>
      <c r="D66" s="251"/>
      <c r="E66" s="301"/>
      <c r="F66" s="301"/>
    </row>
    <row r="67" spans="1:6" ht="16.5" thickBot="1">
      <c r="A67" s="960" t="s">
        <v>314</v>
      </c>
      <c r="B67" s="961"/>
      <c r="C67" s="961"/>
      <c r="D67" s="961"/>
      <c r="E67" s="961"/>
      <c r="F67" s="316"/>
    </row>
    <row r="68" spans="1:6" ht="12.75">
      <c r="A68" s="629" t="s">
        <v>315</v>
      </c>
      <c r="B68" s="521" t="s">
        <v>307</v>
      </c>
      <c r="C68" s="240" t="s">
        <v>316</v>
      </c>
      <c r="D68" s="302">
        <v>38269000</v>
      </c>
      <c r="E68" s="302">
        <v>6870645</v>
      </c>
      <c r="F68" s="524">
        <v>45139645</v>
      </c>
    </row>
    <row r="69" spans="1:6" ht="12.75">
      <c r="A69" s="537"/>
      <c r="B69" s="522" t="s">
        <v>357</v>
      </c>
      <c r="C69" s="245" t="s">
        <v>358</v>
      </c>
      <c r="D69" s="233">
        <v>29686784</v>
      </c>
      <c r="E69" s="233">
        <v>4720645</v>
      </c>
      <c r="F69" s="525">
        <v>34407429</v>
      </c>
    </row>
    <row r="70" spans="1:6" ht="12.75">
      <c r="A70" s="537"/>
      <c r="B70" s="523" t="s">
        <v>361</v>
      </c>
      <c r="C70" s="469" t="s">
        <v>362</v>
      </c>
      <c r="D70" s="139">
        <v>12376784</v>
      </c>
      <c r="E70" s="139">
        <v>3217455</v>
      </c>
      <c r="F70" s="527">
        <v>15594239</v>
      </c>
    </row>
    <row r="71" spans="1:6" ht="12.75">
      <c r="A71" s="537"/>
      <c r="B71" s="523" t="s">
        <v>363</v>
      </c>
      <c r="C71" s="469" t="s">
        <v>364</v>
      </c>
      <c r="D71" s="139">
        <v>560000</v>
      </c>
      <c r="E71" s="139">
        <v>0</v>
      </c>
      <c r="F71" s="527">
        <v>560000</v>
      </c>
    </row>
    <row r="72" spans="1:6" ht="12.75">
      <c r="A72" s="537"/>
      <c r="B72" s="523" t="s">
        <v>367</v>
      </c>
      <c r="C72" s="469" t="s">
        <v>368</v>
      </c>
      <c r="D72" s="139">
        <v>1580000</v>
      </c>
      <c r="E72" s="139">
        <v>0</v>
      </c>
      <c r="F72" s="527">
        <v>1580000</v>
      </c>
    </row>
    <row r="73" spans="1:6" ht="12.75">
      <c r="A73" s="537"/>
      <c r="B73" s="523" t="s">
        <v>381</v>
      </c>
      <c r="C73" s="469" t="s">
        <v>382</v>
      </c>
      <c r="D73" s="139">
        <v>8560000</v>
      </c>
      <c r="E73" s="139">
        <v>480265</v>
      </c>
      <c r="F73" s="527">
        <v>9040265</v>
      </c>
    </row>
    <row r="74" spans="1:6" ht="12.75">
      <c r="A74" s="537"/>
      <c r="B74" s="523" t="s">
        <v>385</v>
      </c>
      <c r="C74" s="469" t="s">
        <v>386</v>
      </c>
      <c r="D74" s="139">
        <v>2000000</v>
      </c>
      <c r="E74" s="139">
        <v>308145</v>
      </c>
      <c r="F74" s="527">
        <v>2308145</v>
      </c>
    </row>
    <row r="75" spans="1:6" ht="25.5">
      <c r="A75" s="537"/>
      <c r="B75" s="523" t="s">
        <v>389</v>
      </c>
      <c r="C75" s="469" t="s">
        <v>390</v>
      </c>
      <c r="D75" s="139">
        <v>2280000</v>
      </c>
      <c r="E75" s="139">
        <v>342040</v>
      </c>
      <c r="F75" s="527">
        <v>2622040</v>
      </c>
    </row>
    <row r="76" spans="1:6" ht="25.5">
      <c r="A76" s="537"/>
      <c r="B76" s="523" t="s">
        <v>391</v>
      </c>
      <c r="C76" s="469" t="s">
        <v>392</v>
      </c>
      <c r="D76" s="139">
        <v>115000</v>
      </c>
      <c r="E76" s="139">
        <v>18490</v>
      </c>
      <c r="F76" s="527">
        <v>133490</v>
      </c>
    </row>
    <row r="77" spans="1:6" ht="25.5">
      <c r="A77" s="537"/>
      <c r="B77" s="523" t="s">
        <v>395</v>
      </c>
      <c r="C77" s="469" t="s">
        <v>396</v>
      </c>
      <c r="D77" s="139">
        <v>1180000</v>
      </c>
      <c r="E77" s="139">
        <v>187845</v>
      </c>
      <c r="F77" s="527">
        <v>1367845</v>
      </c>
    </row>
    <row r="78" spans="1:6" ht="25.5">
      <c r="A78" s="537"/>
      <c r="B78" s="523" t="s">
        <v>397</v>
      </c>
      <c r="C78" s="469" t="s">
        <v>398</v>
      </c>
      <c r="D78" s="139">
        <v>345000</v>
      </c>
      <c r="E78" s="139">
        <v>55470</v>
      </c>
      <c r="F78" s="527">
        <v>400470</v>
      </c>
    </row>
    <row r="79" spans="1:6" ht="12.75">
      <c r="A79" s="537"/>
      <c r="B79" s="523" t="s">
        <v>399</v>
      </c>
      <c r="C79" s="469" t="s">
        <v>400</v>
      </c>
      <c r="D79" s="139">
        <v>690000</v>
      </c>
      <c r="E79" s="139">
        <v>110935</v>
      </c>
      <c r="F79" s="527">
        <v>800935</v>
      </c>
    </row>
    <row r="80" spans="1:6" ht="12.75">
      <c r="A80" s="537"/>
      <c r="B80" s="522" t="s">
        <v>401</v>
      </c>
      <c r="C80" s="245" t="s">
        <v>402</v>
      </c>
      <c r="D80" s="233">
        <v>4815000</v>
      </c>
      <c r="E80" s="233">
        <v>1950000</v>
      </c>
      <c r="F80" s="525">
        <v>6765000</v>
      </c>
    </row>
    <row r="81" spans="1:6" ht="12.75">
      <c r="A81" s="537"/>
      <c r="B81" s="491" t="s">
        <v>413</v>
      </c>
      <c r="C81" s="475" t="s">
        <v>414</v>
      </c>
      <c r="D81" s="139">
        <v>0</v>
      </c>
      <c r="E81" s="139">
        <v>800000</v>
      </c>
      <c r="F81" s="527">
        <v>800000</v>
      </c>
    </row>
    <row r="82" spans="1:6" ht="12.75">
      <c r="A82" s="537"/>
      <c r="B82" s="491" t="s">
        <v>415</v>
      </c>
      <c r="C82" s="475" t="s">
        <v>416</v>
      </c>
      <c r="D82" s="139">
        <v>0</v>
      </c>
      <c r="E82" s="139">
        <v>500000</v>
      </c>
      <c r="F82" s="527">
        <v>500000</v>
      </c>
    </row>
    <row r="83" spans="1:6" ht="12.75">
      <c r="A83" s="230"/>
      <c r="B83" s="138" t="s">
        <v>433</v>
      </c>
      <c r="C83" s="475" t="s">
        <v>434</v>
      </c>
      <c r="D83" s="139">
        <v>4000000</v>
      </c>
      <c r="E83" s="139">
        <v>0</v>
      </c>
      <c r="F83" s="527">
        <v>4000000</v>
      </c>
    </row>
    <row r="84" spans="1:6" ht="12.75">
      <c r="A84" s="230"/>
      <c r="B84" s="138" t="s">
        <v>439</v>
      </c>
      <c r="C84" s="461" t="s">
        <v>440</v>
      </c>
      <c r="D84" s="139">
        <v>0</v>
      </c>
      <c r="E84" s="139">
        <v>250000</v>
      </c>
      <c r="F84" s="527">
        <v>250000</v>
      </c>
    </row>
    <row r="85" spans="1:6" ht="12.75">
      <c r="A85" s="230"/>
      <c r="B85" s="138" t="s">
        <v>441</v>
      </c>
      <c r="C85" s="461" t="s">
        <v>442</v>
      </c>
      <c r="D85" s="139">
        <v>0</v>
      </c>
      <c r="E85" s="139">
        <v>250000</v>
      </c>
      <c r="F85" s="527">
        <v>250000</v>
      </c>
    </row>
    <row r="86" spans="1:6" ht="12.75">
      <c r="A86" s="230"/>
      <c r="B86" s="138" t="s">
        <v>445</v>
      </c>
      <c r="C86" s="475" t="s">
        <v>446</v>
      </c>
      <c r="D86" s="139">
        <v>815000</v>
      </c>
      <c r="E86" s="139">
        <v>150000</v>
      </c>
      <c r="F86" s="527">
        <v>965000</v>
      </c>
    </row>
    <row r="87" spans="1:6" ht="12.75">
      <c r="A87" s="537"/>
      <c r="B87" s="522" t="s">
        <v>479</v>
      </c>
      <c r="C87" s="245" t="s">
        <v>480</v>
      </c>
      <c r="D87" s="233">
        <v>333000</v>
      </c>
      <c r="E87" s="233">
        <v>200000</v>
      </c>
      <c r="F87" s="525">
        <v>533000</v>
      </c>
    </row>
    <row r="88" spans="1:6" ht="12.75">
      <c r="A88" s="537"/>
      <c r="B88" s="491" t="s">
        <v>487</v>
      </c>
      <c r="C88" s="475" t="s">
        <v>488</v>
      </c>
      <c r="D88" s="139">
        <v>100000</v>
      </c>
      <c r="E88" s="139">
        <v>0</v>
      </c>
      <c r="F88" s="527">
        <v>100000</v>
      </c>
    </row>
    <row r="89" spans="1:6" ht="12.75">
      <c r="A89" s="537"/>
      <c r="B89" s="491" t="s">
        <v>12</v>
      </c>
      <c r="C89" s="475" t="s">
        <v>13</v>
      </c>
      <c r="D89" s="139">
        <v>100000</v>
      </c>
      <c r="E89" s="139">
        <v>0</v>
      </c>
      <c r="F89" s="527">
        <v>100000</v>
      </c>
    </row>
    <row r="90" spans="1:6" ht="12.75">
      <c r="A90" s="537"/>
      <c r="B90" s="491" t="s">
        <v>14</v>
      </c>
      <c r="C90" s="475" t="s">
        <v>15</v>
      </c>
      <c r="D90" s="139">
        <v>33000</v>
      </c>
      <c r="E90" s="139">
        <v>200000</v>
      </c>
      <c r="F90" s="527">
        <v>233000</v>
      </c>
    </row>
    <row r="91" spans="1:6" ht="12.75">
      <c r="A91" s="537"/>
      <c r="B91" s="491" t="s">
        <v>16</v>
      </c>
      <c r="C91" s="475" t="s">
        <v>17</v>
      </c>
      <c r="D91" s="139">
        <v>100000</v>
      </c>
      <c r="E91" s="139">
        <v>0</v>
      </c>
      <c r="F91" s="527">
        <v>100000</v>
      </c>
    </row>
    <row r="92" spans="1:6" ht="12.75">
      <c r="A92" s="537"/>
      <c r="B92" s="522" t="s">
        <v>61</v>
      </c>
      <c r="C92" s="245" t="s">
        <v>278</v>
      </c>
      <c r="D92" s="233">
        <v>3000000</v>
      </c>
      <c r="E92" s="233">
        <v>0</v>
      </c>
      <c r="F92" s="525">
        <v>3000000</v>
      </c>
    </row>
    <row r="93" spans="1:6" ht="12.75">
      <c r="A93" s="537"/>
      <c r="B93" s="491" t="s">
        <v>74</v>
      </c>
      <c r="C93" s="475" t="s">
        <v>75</v>
      </c>
      <c r="D93" s="139">
        <v>3000000</v>
      </c>
      <c r="E93" s="139">
        <v>0</v>
      </c>
      <c r="F93" s="527">
        <v>3000000</v>
      </c>
    </row>
    <row r="94" spans="1:6" ht="12.75">
      <c r="A94" s="537"/>
      <c r="B94" s="522" t="s">
        <v>87</v>
      </c>
      <c r="C94" s="245" t="s">
        <v>88</v>
      </c>
      <c r="D94" s="233">
        <v>434216</v>
      </c>
      <c r="E94" s="233">
        <v>0</v>
      </c>
      <c r="F94" s="525">
        <v>434216</v>
      </c>
    </row>
    <row r="95" spans="1:6" ht="25.5">
      <c r="A95" s="538"/>
      <c r="B95" s="847" t="s">
        <v>93</v>
      </c>
      <c r="C95" s="851" t="s">
        <v>94</v>
      </c>
      <c r="D95" s="849">
        <v>434216</v>
      </c>
      <c r="E95" s="849">
        <v>0</v>
      </c>
      <c r="F95" s="850">
        <v>434216</v>
      </c>
    </row>
    <row r="96" spans="1:6" ht="8.25" customHeight="1">
      <c r="A96" s="539"/>
      <c r="B96" s="235"/>
      <c r="C96" s="236"/>
      <c r="D96" s="236"/>
      <c r="E96" s="313"/>
      <c r="F96" s="530"/>
    </row>
    <row r="97" spans="1:6" ht="24" customHeight="1">
      <c r="A97" s="149" t="s">
        <v>315</v>
      </c>
      <c r="B97" s="150" t="s">
        <v>309</v>
      </c>
      <c r="C97" s="240" t="s">
        <v>317</v>
      </c>
      <c r="D97" s="302">
        <v>61188750</v>
      </c>
      <c r="E97" s="302">
        <v>29101005</v>
      </c>
      <c r="F97" s="524">
        <v>90289755</v>
      </c>
    </row>
    <row r="98" spans="1:6" ht="18.75" customHeight="1">
      <c r="A98" s="230"/>
      <c r="B98" s="231" t="s">
        <v>357</v>
      </c>
      <c r="C98" s="245" t="s">
        <v>358</v>
      </c>
      <c r="D98" s="233">
        <v>42364735</v>
      </c>
      <c r="E98" s="233">
        <v>4351005</v>
      </c>
      <c r="F98" s="525">
        <v>46715740</v>
      </c>
    </row>
    <row r="99" spans="1:6" ht="12.75">
      <c r="A99" s="230"/>
      <c r="B99" s="138" t="s">
        <v>361</v>
      </c>
      <c r="C99" s="475" t="s">
        <v>362</v>
      </c>
      <c r="D99" s="139">
        <v>20600000</v>
      </c>
      <c r="E99" s="139">
        <v>3217455</v>
      </c>
      <c r="F99" s="527">
        <v>23817455</v>
      </c>
    </row>
    <row r="100" spans="1:6" ht="12.75">
      <c r="A100" s="230"/>
      <c r="B100" s="138" t="s">
        <v>363</v>
      </c>
      <c r="C100" s="475" t="s">
        <v>364</v>
      </c>
      <c r="D100" s="139">
        <v>400000</v>
      </c>
      <c r="E100" s="139">
        <v>0</v>
      </c>
      <c r="F100" s="527">
        <v>400000</v>
      </c>
    </row>
    <row r="101" spans="1:6" ht="12.75">
      <c r="A101" s="230"/>
      <c r="B101" s="138" t="s">
        <v>367</v>
      </c>
      <c r="C101" s="475" t="s">
        <v>368</v>
      </c>
      <c r="D101" s="139">
        <v>2109735</v>
      </c>
      <c r="E101" s="139">
        <v>0</v>
      </c>
      <c r="F101" s="527">
        <v>2109735</v>
      </c>
    </row>
    <row r="102" spans="1:6" ht="12.75">
      <c r="A102" s="230"/>
      <c r="B102" s="138" t="s">
        <v>371</v>
      </c>
      <c r="C102" s="475" t="s">
        <v>372</v>
      </c>
      <c r="D102" s="139">
        <v>1200000</v>
      </c>
      <c r="E102" s="139">
        <v>0</v>
      </c>
      <c r="F102" s="527">
        <v>1200000</v>
      </c>
    </row>
    <row r="103" spans="1:6" ht="12.75">
      <c r="A103" s="230"/>
      <c r="B103" s="138" t="s">
        <v>381</v>
      </c>
      <c r="C103" s="469" t="s">
        <v>382</v>
      </c>
      <c r="D103" s="139">
        <v>8600000</v>
      </c>
      <c r="E103" s="139">
        <v>190700</v>
      </c>
      <c r="F103" s="527">
        <v>8790700</v>
      </c>
    </row>
    <row r="104" spans="1:6" ht="12.75">
      <c r="A104" s="230"/>
      <c r="B104" s="138" t="s">
        <v>385</v>
      </c>
      <c r="C104" s="469" t="s">
        <v>386</v>
      </c>
      <c r="D104" s="139">
        <v>2800000</v>
      </c>
      <c r="E104" s="139">
        <v>284020</v>
      </c>
      <c r="F104" s="527">
        <v>3084020</v>
      </c>
    </row>
    <row r="105" spans="1:6" ht="24">
      <c r="A105" s="230"/>
      <c r="B105" s="332" t="s">
        <v>389</v>
      </c>
      <c r="C105" s="474" t="s">
        <v>390</v>
      </c>
      <c r="D105" s="139">
        <v>3300000</v>
      </c>
      <c r="E105" s="139">
        <v>315260</v>
      </c>
      <c r="F105" s="527">
        <v>3615260</v>
      </c>
    </row>
    <row r="106" spans="1:6" ht="24">
      <c r="A106" s="230"/>
      <c r="B106" s="332" t="s">
        <v>391</v>
      </c>
      <c r="C106" s="474" t="s">
        <v>392</v>
      </c>
      <c r="D106" s="139">
        <v>165000</v>
      </c>
      <c r="E106" s="139">
        <v>17050</v>
      </c>
      <c r="F106" s="527">
        <v>182050</v>
      </c>
    </row>
    <row r="107" spans="1:6" ht="24">
      <c r="A107" s="230"/>
      <c r="B107" s="332" t="s">
        <v>395</v>
      </c>
      <c r="C107" s="474" t="s">
        <v>396</v>
      </c>
      <c r="D107" s="139">
        <v>1690000</v>
      </c>
      <c r="E107" s="139">
        <v>173140</v>
      </c>
      <c r="F107" s="527">
        <v>1863140</v>
      </c>
    </row>
    <row r="108" spans="1:6" ht="24">
      <c r="A108" s="230"/>
      <c r="B108" s="332" t="s">
        <v>397</v>
      </c>
      <c r="C108" s="474" t="s">
        <v>398</v>
      </c>
      <c r="D108" s="139">
        <v>500000</v>
      </c>
      <c r="E108" s="139">
        <v>51130</v>
      </c>
      <c r="F108" s="527">
        <v>551130</v>
      </c>
    </row>
    <row r="109" spans="1:6" ht="13.5" thickBot="1">
      <c r="A109" s="241"/>
      <c r="B109" s="607" t="s">
        <v>399</v>
      </c>
      <c r="C109" s="608" t="s">
        <v>400</v>
      </c>
      <c r="D109" s="609">
        <v>1000000</v>
      </c>
      <c r="E109" s="609">
        <v>102250</v>
      </c>
      <c r="F109" s="610">
        <v>1102250</v>
      </c>
    </row>
    <row r="110" spans="1:6" ht="25.5" customHeight="1">
      <c r="A110" s="230"/>
      <c r="B110" s="231" t="s">
        <v>401</v>
      </c>
      <c r="C110" s="245" t="s">
        <v>402</v>
      </c>
      <c r="D110" s="233">
        <v>13113750</v>
      </c>
      <c r="E110" s="233">
        <v>23950000</v>
      </c>
      <c r="F110" s="525">
        <v>37063750</v>
      </c>
    </row>
    <row r="111" spans="1:6" ht="12.75">
      <c r="A111" s="230"/>
      <c r="B111" s="138" t="s">
        <v>406</v>
      </c>
      <c r="C111" s="469" t="s">
        <v>407</v>
      </c>
      <c r="D111" s="139">
        <v>2000000</v>
      </c>
      <c r="E111" s="139">
        <v>0</v>
      </c>
      <c r="F111" s="527">
        <v>2000000</v>
      </c>
    </row>
    <row r="112" spans="1:6" ht="12.75">
      <c r="A112" s="230"/>
      <c r="B112" s="138" t="s">
        <v>411</v>
      </c>
      <c r="C112" s="461" t="s">
        <v>412</v>
      </c>
      <c r="D112" s="139">
        <v>0</v>
      </c>
      <c r="E112" s="139">
        <v>400000</v>
      </c>
      <c r="F112" s="527">
        <v>400000</v>
      </c>
    </row>
    <row r="113" spans="1:6" ht="12.75">
      <c r="A113" s="230"/>
      <c r="B113" s="138" t="s">
        <v>413</v>
      </c>
      <c r="C113" s="475" t="s">
        <v>414</v>
      </c>
      <c r="D113" s="139">
        <v>100000</v>
      </c>
      <c r="E113" s="139">
        <v>0</v>
      </c>
      <c r="F113" s="527">
        <v>100000</v>
      </c>
    </row>
    <row r="114" spans="1:6" ht="12.75">
      <c r="A114" s="230"/>
      <c r="B114" s="138" t="s">
        <v>415</v>
      </c>
      <c r="C114" s="475" t="s">
        <v>416</v>
      </c>
      <c r="D114" s="139">
        <v>60000</v>
      </c>
      <c r="E114" s="139">
        <v>0</v>
      </c>
      <c r="F114" s="527">
        <v>60000</v>
      </c>
    </row>
    <row r="115" spans="1:6" ht="12.75">
      <c r="A115" s="230"/>
      <c r="B115" s="138" t="s">
        <v>417</v>
      </c>
      <c r="C115" s="475" t="s">
        <v>418</v>
      </c>
      <c r="D115" s="139">
        <v>0</v>
      </c>
      <c r="E115" s="139">
        <v>20400000</v>
      </c>
      <c r="F115" s="527">
        <v>20400000</v>
      </c>
    </row>
    <row r="116" spans="1:6" ht="12.75">
      <c r="A116" s="230"/>
      <c r="B116" s="138" t="s">
        <v>421</v>
      </c>
      <c r="C116" s="475" t="s">
        <v>422</v>
      </c>
      <c r="D116" s="139">
        <v>1000000</v>
      </c>
      <c r="E116" s="139">
        <v>0</v>
      </c>
      <c r="F116" s="527">
        <v>1000000</v>
      </c>
    </row>
    <row r="117" spans="1:6" ht="12.75">
      <c r="A117" s="230"/>
      <c r="B117" s="138" t="s">
        <v>425</v>
      </c>
      <c r="C117" s="475" t="s">
        <v>426</v>
      </c>
      <c r="D117" s="139">
        <v>353750</v>
      </c>
      <c r="E117" s="139">
        <v>0</v>
      </c>
      <c r="F117" s="527">
        <v>353750</v>
      </c>
    </row>
    <row r="118" spans="1:6" ht="12.75">
      <c r="A118" s="230"/>
      <c r="B118" s="138" t="s">
        <v>429</v>
      </c>
      <c r="C118" s="469" t="s">
        <v>430</v>
      </c>
      <c r="D118" s="139">
        <v>750000</v>
      </c>
      <c r="E118" s="139">
        <v>500000</v>
      </c>
      <c r="F118" s="527">
        <v>1250000</v>
      </c>
    </row>
    <row r="119" spans="1:6" ht="13.5" thickBot="1">
      <c r="A119" s="241"/>
      <c r="B119" s="607" t="s">
        <v>435</v>
      </c>
      <c r="C119" s="655" t="s">
        <v>436</v>
      </c>
      <c r="D119" s="609">
        <v>50000</v>
      </c>
      <c r="E119" s="609">
        <v>2500000</v>
      </c>
      <c r="F119" s="610">
        <v>2550000</v>
      </c>
    </row>
    <row r="120" spans="1:6" ht="12.75">
      <c r="A120" s="656" t="s">
        <v>867</v>
      </c>
      <c r="B120" s="864" t="s">
        <v>441</v>
      </c>
      <c r="C120" s="858" t="s">
        <v>442</v>
      </c>
      <c r="D120" s="859">
        <v>1100000</v>
      </c>
      <c r="E120" s="859">
        <v>0</v>
      </c>
      <c r="F120" s="861">
        <v>1100000</v>
      </c>
    </row>
    <row r="121" spans="1:6" ht="12.75">
      <c r="A121" s="230"/>
      <c r="B121" s="138" t="s">
        <v>445</v>
      </c>
      <c r="C121" s="469" t="s">
        <v>446</v>
      </c>
      <c r="D121" s="139">
        <v>2900000</v>
      </c>
      <c r="E121" s="139">
        <v>150000</v>
      </c>
      <c r="F121" s="527">
        <v>3050000</v>
      </c>
    </row>
    <row r="122" spans="1:6" ht="12.75">
      <c r="A122" s="230"/>
      <c r="B122" s="138" t="s">
        <v>461</v>
      </c>
      <c r="C122" s="469" t="s">
        <v>462</v>
      </c>
      <c r="D122" s="139">
        <v>4750000</v>
      </c>
      <c r="E122" s="139">
        <v>0</v>
      </c>
      <c r="F122" s="527">
        <v>4750000</v>
      </c>
    </row>
    <row r="123" spans="1:6" ht="12.75">
      <c r="A123" s="230"/>
      <c r="B123" s="138" t="s">
        <v>469</v>
      </c>
      <c r="C123" s="469" t="s">
        <v>470</v>
      </c>
      <c r="D123" s="139">
        <v>50000</v>
      </c>
      <c r="E123" s="139">
        <v>0</v>
      </c>
      <c r="F123" s="527">
        <v>50000</v>
      </c>
    </row>
    <row r="124" spans="1:6" ht="18" customHeight="1">
      <c r="A124" s="230"/>
      <c r="B124" s="231" t="s">
        <v>479</v>
      </c>
      <c r="C124" s="768" t="s">
        <v>480</v>
      </c>
      <c r="D124" s="769">
        <v>5100000</v>
      </c>
      <c r="E124" s="769">
        <v>800000</v>
      </c>
      <c r="F124" s="770">
        <v>5900000</v>
      </c>
    </row>
    <row r="125" spans="1:6" ht="12.75">
      <c r="A125" s="230"/>
      <c r="B125" s="138" t="s">
        <v>483</v>
      </c>
      <c r="C125" s="469" t="s">
        <v>484</v>
      </c>
      <c r="D125" s="139">
        <v>1500000</v>
      </c>
      <c r="E125" s="139">
        <v>0</v>
      </c>
      <c r="F125" s="527">
        <v>1500000</v>
      </c>
    </row>
    <row r="126" spans="1:6" ht="12.75">
      <c r="A126" s="230"/>
      <c r="B126" s="138" t="s">
        <v>485</v>
      </c>
      <c r="C126" s="469" t="s">
        <v>486</v>
      </c>
      <c r="D126" s="139">
        <v>300000</v>
      </c>
      <c r="E126" s="139">
        <v>0</v>
      </c>
      <c r="F126" s="527">
        <v>300000</v>
      </c>
    </row>
    <row r="127" spans="1:6" ht="12.75">
      <c r="A127" s="230"/>
      <c r="B127" s="138" t="s">
        <v>487</v>
      </c>
      <c r="C127" s="469" t="s">
        <v>488</v>
      </c>
      <c r="D127" s="139">
        <v>0</v>
      </c>
      <c r="E127" s="139">
        <v>500000</v>
      </c>
      <c r="F127" s="527">
        <v>500000</v>
      </c>
    </row>
    <row r="128" spans="1:6" ht="12.75">
      <c r="A128" s="230"/>
      <c r="B128" s="138" t="s">
        <v>4</v>
      </c>
      <c r="C128" s="469" t="s">
        <v>5</v>
      </c>
      <c r="D128" s="139">
        <v>1500000</v>
      </c>
      <c r="E128" s="139">
        <v>0</v>
      </c>
      <c r="F128" s="527">
        <v>1500000</v>
      </c>
    </row>
    <row r="129" spans="1:6" ht="12.75">
      <c r="A129" s="230"/>
      <c r="B129" s="138" t="s">
        <v>8</v>
      </c>
      <c r="C129" s="475" t="s">
        <v>9</v>
      </c>
      <c r="D129" s="139">
        <v>500000</v>
      </c>
      <c r="E129" s="139">
        <v>150000</v>
      </c>
      <c r="F129" s="527">
        <v>650000</v>
      </c>
    </row>
    <row r="130" spans="1:6" ht="12.75">
      <c r="A130" s="230"/>
      <c r="B130" s="138" t="s">
        <v>10</v>
      </c>
      <c r="C130" s="469" t="s">
        <v>11</v>
      </c>
      <c r="D130" s="139">
        <v>250000</v>
      </c>
      <c r="E130" s="139">
        <v>150000</v>
      </c>
      <c r="F130" s="527">
        <v>400000</v>
      </c>
    </row>
    <row r="131" spans="1:6" ht="12.75">
      <c r="A131" s="230"/>
      <c r="B131" s="138" t="s">
        <v>12</v>
      </c>
      <c r="C131" s="475" t="s">
        <v>13</v>
      </c>
      <c r="D131" s="139">
        <v>550000</v>
      </c>
      <c r="E131" s="139">
        <v>0</v>
      </c>
      <c r="F131" s="527">
        <v>550000</v>
      </c>
    </row>
    <row r="132" spans="1:6" ht="12.75">
      <c r="A132" s="230"/>
      <c r="B132" s="138" t="s">
        <v>16</v>
      </c>
      <c r="C132" s="469" t="s">
        <v>17</v>
      </c>
      <c r="D132" s="139">
        <v>500000</v>
      </c>
      <c r="E132" s="139">
        <v>0</v>
      </c>
      <c r="F132" s="527">
        <v>500000</v>
      </c>
    </row>
    <row r="133" spans="1:6" ht="12.75">
      <c r="A133" s="230"/>
      <c r="B133" s="231" t="s">
        <v>87</v>
      </c>
      <c r="C133" s="245" t="s">
        <v>88</v>
      </c>
      <c r="D133" s="233">
        <v>610265</v>
      </c>
      <c r="E133" s="233">
        <v>0</v>
      </c>
      <c r="F133" s="525">
        <v>610265</v>
      </c>
    </row>
    <row r="134" spans="1:6" ht="25.5">
      <c r="A134" s="230"/>
      <c r="B134" s="847" t="s">
        <v>93</v>
      </c>
      <c r="C134" s="851" t="s">
        <v>94</v>
      </c>
      <c r="D134" s="849">
        <v>610265</v>
      </c>
      <c r="E134" s="849">
        <v>0</v>
      </c>
      <c r="F134" s="850">
        <v>610265</v>
      </c>
    </row>
    <row r="135" spans="1:6" ht="12.75">
      <c r="A135" s="528"/>
      <c r="B135" s="235"/>
      <c r="C135" s="236"/>
      <c r="D135" s="236"/>
      <c r="E135" s="313"/>
      <c r="F135" s="540"/>
    </row>
    <row r="136" spans="1:6" ht="12.75">
      <c r="A136" s="149" t="s">
        <v>315</v>
      </c>
      <c r="B136" s="150" t="s">
        <v>311</v>
      </c>
      <c r="C136" s="240" t="s">
        <v>318</v>
      </c>
      <c r="D136" s="302">
        <v>617637.47</v>
      </c>
      <c r="E136" s="302">
        <v>0</v>
      </c>
      <c r="F136" s="524">
        <v>617637.47</v>
      </c>
    </row>
    <row r="137" spans="1:6" ht="12.75">
      <c r="A137" s="230"/>
      <c r="B137" s="231" t="s">
        <v>357</v>
      </c>
      <c r="C137" s="245" t="s">
        <v>358</v>
      </c>
      <c r="D137" s="233">
        <v>617637.47</v>
      </c>
      <c r="E137" s="233">
        <v>0</v>
      </c>
      <c r="F137" s="525">
        <v>617637.47</v>
      </c>
    </row>
    <row r="138" spans="1:6" ht="12.75">
      <c r="A138" s="230"/>
      <c r="B138" s="138" t="s">
        <v>363</v>
      </c>
      <c r="C138" s="469" t="s">
        <v>364</v>
      </c>
      <c r="D138" s="139">
        <v>617637.47</v>
      </c>
      <c r="E138" s="139">
        <v>0</v>
      </c>
      <c r="F138" s="527">
        <v>617637.47</v>
      </c>
    </row>
    <row r="139" spans="1:6" ht="12.75">
      <c r="A139" s="541"/>
      <c r="B139" s="618"/>
      <c r="C139" s="619"/>
      <c r="D139" s="619"/>
      <c r="E139" s="620"/>
      <c r="F139" s="621"/>
    </row>
    <row r="140" spans="1:6" ht="12.75">
      <c r="A140" s="617" t="s">
        <v>315</v>
      </c>
      <c r="B140" s="622" t="s">
        <v>312</v>
      </c>
      <c r="C140" s="623" t="s">
        <v>319</v>
      </c>
      <c r="D140" s="312">
        <v>14058000</v>
      </c>
      <c r="E140" s="312">
        <v>1188000</v>
      </c>
      <c r="F140" s="532">
        <v>15246000</v>
      </c>
    </row>
    <row r="141" spans="1:6" ht="12.75">
      <c r="A141" s="230"/>
      <c r="B141" s="231" t="s">
        <v>357</v>
      </c>
      <c r="C141" s="245" t="s">
        <v>358</v>
      </c>
      <c r="D141" s="233">
        <v>11217025</v>
      </c>
      <c r="E141" s="233">
        <v>0</v>
      </c>
      <c r="F141" s="525">
        <v>11217025</v>
      </c>
    </row>
    <row r="142" spans="1:6" ht="12.75">
      <c r="A142" s="230"/>
      <c r="B142" s="138" t="s">
        <v>361</v>
      </c>
      <c r="C142" s="469" t="s">
        <v>362</v>
      </c>
      <c r="D142" s="139">
        <v>5150000</v>
      </c>
      <c r="E142" s="139">
        <v>0</v>
      </c>
      <c r="F142" s="527">
        <v>5150000</v>
      </c>
    </row>
    <row r="143" spans="1:6" ht="12.75">
      <c r="A143" s="230"/>
      <c r="B143" s="138" t="s">
        <v>363</v>
      </c>
      <c r="C143" s="469" t="s">
        <v>364</v>
      </c>
      <c r="D143" s="139">
        <v>750000</v>
      </c>
      <c r="E143" s="139">
        <v>0</v>
      </c>
      <c r="F143" s="527">
        <v>750000</v>
      </c>
    </row>
    <row r="144" spans="1:6" ht="12.75">
      <c r="A144" s="230"/>
      <c r="B144" s="138" t="s">
        <v>367</v>
      </c>
      <c r="C144" s="469" t="s">
        <v>368</v>
      </c>
      <c r="D144" s="139">
        <v>380000</v>
      </c>
      <c r="E144" s="139">
        <v>0</v>
      </c>
      <c r="F144" s="527">
        <v>380000</v>
      </c>
    </row>
    <row r="145" spans="1:6" ht="12.75">
      <c r="A145" s="230"/>
      <c r="B145" s="138" t="s">
        <v>371</v>
      </c>
      <c r="C145" s="469" t="s">
        <v>372</v>
      </c>
      <c r="D145" s="139">
        <v>850000</v>
      </c>
      <c r="E145" s="139">
        <v>0</v>
      </c>
      <c r="F145" s="527">
        <v>850000</v>
      </c>
    </row>
    <row r="146" spans="1:6" ht="12.75">
      <c r="A146" s="230"/>
      <c r="B146" s="138" t="s">
        <v>375</v>
      </c>
      <c r="C146" s="469" t="s">
        <v>376</v>
      </c>
      <c r="D146" s="139">
        <v>1067025</v>
      </c>
      <c r="E146" s="139">
        <v>0</v>
      </c>
      <c r="F146" s="527">
        <v>1067025</v>
      </c>
    </row>
    <row r="147" spans="1:6" ht="12.75">
      <c r="A147" s="230"/>
      <c r="B147" s="138" t="s">
        <v>381</v>
      </c>
      <c r="C147" s="469" t="s">
        <v>382</v>
      </c>
      <c r="D147" s="139">
        <v>520000</v>
      </c>
      <c r="E147" s="139">
        <v>0</v>
      </c>
      <c r="F147" s="527">
        <v>520000</v>
      </c>
    </row>
    <row r="148" spans="1:6" ht="12.75">
      <c r="A148" s="230"/>
      <c r="B148" s="138" t="s">
        <v>385</v>
      </c>
      <c r="C148" s="469" t="s">
        <v>386</v>
      </c>
      <c r="D148" s="139">
        <v>735000</v>
      </c>
      <c r="E148" s="139">
        <v>0</v>
      </c>
      <c r="F148" s="527">
        <v>735000</v>
      </c>
    </row>
    <row r="149" spans="1:6" ht="25.5">
      <c r="A149" s="230"/>
      <c r="B149" s="138" t="s">
        <v>389</v>
      </c>
      <c r="C149" s="469" t="s">
        <v>390</v>
      </c>
      <c r="D149" s="139">
        <v>870000</v>
      </c>
      <c r="E149" s="139">
        <v>0</v>
      </c>
      <c r="F149" s="527">
        <v>870000</v>
      </c>
    </row>
    <row r="150" spans="1:6" ht="25.5">
      <c r="A150" s="230"/>
      <c r="B150" s="138" t="s">
        <v>391</v>
      </c>
      <c r="C150" s="469" t="s">
        <v>392</v>
      </c>
      <c r="D150" s="139">
        <v>45000</v>
      </c>
      <c r="E150" s="139">
        <v>0</v>
      </c>
      <c r="F150" s="527">
        <v>45000</v>
      </c>
    </row>
    <row r="151" spans="1:6" ht="25.5">
      <c r="A151" s="230"/>
      <c r="B151" s="138" t="s">
        <v>395</v>
      </c>
      <c r="C151" s="469" t="s">
        <v>396</v>
      </c>
      <c r="D151" s="139">
        <v>445000</v>
      </c>
      <c r="E151" s="139">
        <v>0</v>
      </c>
      <c r="F151" s="527">
        <v>445000</v>
      </c>
    </row>
    <row r="152" spans="1:6" ht="25.5">
      <c r="A152" s="230"/>
      <c r="B152" s="138" t="s">
        <v>397</v>
      </c>
      <c r="C152" s="469" t="s">
        <v>398</v>
      </c>
      <c r="D152" s="139">
        <v>135000</v>
      </c>
      <c r="E152" s="139">
        <v>0</v>
      </c>
      <c r="F152" s="527">
        <v>135000</v>
      </c>
    </row>
    <row r="153" spans="1:6" ht="12.75">
      <c r="A153" s="230"/>
      <c r="B153" s="138" t="s">
        <v>399</v>
      </c>
      <c r="C153" s="469" t="s">
        <v>400</v>
      </c>
      <c r="D153" s="139">
        <v>270000</v>
      </c>
      <c r="E153" s="139">
        <v>0</v>
      </c>
      <c r="F153" s="527">
        <v>270000</v>
      </c>
    </row>
    <row r="154" spans="1:6" ht="17.25" customHeight="1">
      <c r="A154" s="230"/>
      <c r="B154" s="231" t="s">
        <v>401</v>
      </c>
      <c r="C154" s="245" t="s">
        <v>402</v>
      </c>
      <c r="D154" s="233">
        <v>603000</v>
      </c>
      <c r="E154" s="233">
        <v>1188000</v>
      </c>
      <c r="F154" s="525">
        <v>1791000</v>
      </c>
    </row>
    <row r="155" spans="1:6" ht="12.75">
      <c r="A155" s="230"/>
      <c r="B155" s="138" t="s">
        <v>413</v>
      </c>
      <c r="C155" s="475" t="s">
        <v>414</v>
      </c>
      <c r="D155" s="139">
        <v>100000</v>
      </c>
      <c r="E155" s="139">
        <v>0</v>
      </c>
      <c r="F155" s="527">
        <v>100000</v>
      </c>
    </row>
    <row r="156" spans="1:6" ht="25.5">
      <c r="A156" s="230"/>
      <c r="B156" s="138" t="s">
        <v>425</v>
      </c>
      <c r="C156" s="469" t="s">
        <v>426</v>
      </c>
      <c r="D156" s="139">
        <v>193000</v>
      </c>
      <c r="E156" s="139">
        <v>0</v>
      </c>
      <c r="F156" s="527">
        <v>193000</v>
      </c>
    </row>
    <row r="157" spans="1:6" ht="12.75">
      <c r="A157" s="230"/>
      <c r="B157" s="138" t="s">
        <v>435</v>
      </c>
      <c r="C157" s="469" t="s">
        <v>436</v>
      </c>
      <c r="D157" s="139">
        <v>0</v>
      </c>
      <c r="E157" s="139">
        <v>1188000</v>
      </c>
      <c r="F157" s="527">
        <v>1188000</v>
      </c>
    </row>
    <row r="158" spans="1:6" ht="12.75">
      <c r="A158" s="230"/>
      <c r="B158" s="138" t="s">
        <v>445</v>
      </c>
      <c r="C158" s="469" t="s">
        <v>446</v>
      </c>
      <c r="D158" s="139">
        <v>310000</v>
      </c>
      <c r="E158" s="139">
        <v>0</v>
      </c>
      <c r="F158" s="527">
        <v>310000</v>
      </c>
    </row>
    <row r="159" spans="1:6" ht="19.5" customHeight="1">
      <c r="A159" s="230"/>
      <c r="B159" s="231" t="s">
        <v>479</v>
      </c>
      <c r="C159" s="245" t="s">
        <v>480</v>
      </c>
      <c r="D159" s="233">
        <v>2100000</v>
      </c>
      <c r="E159" s="233">
        <v>0</v>
      </c>
      <c r="F159" s="525">
        <v>2100000</v>
      </c>
    </row>
    <row r="160" spans="1:6" ht="12.75">
      <c r="A160" s="230"/>
      <c r="B160" s="138" t="s">
        <v>483</v>
      </c>
      <c r="C160" s="469" t="s">
        <v>484</v>
      </c>
      <c r="D160" s="139">
        <v>125000</v>
      </c>
      <c r="E160" s="139">
        <v>0</v>
      </c>
      <c r="F160" s="527">
        <v>125000</v>
      </c>
    </row>
    <row r="161" spans="1:6" ht="12.75">
      <c r="A161" s="230"/>
      <c r="B161" s="138" t="s">
        <v>487</v>
      </c>
      <c r="C161" s="469" t="s">
        <v>488</v>
      </c>
      <c r="D161" s="139">
        <v>200000</v>
      </c>
      <c r="E161" s="139">
        <v>0</v>
      </c>
      <c r="F161" s="527">
        <v>200000</v>
      </c>
    </row>
    <row r="162" spans="1:6" ht="12.75">
      <c r="A162" s="230"/>
      <c r="B162" s="138" t="s">
        <v>497</v>
      </c>
      <c r="C162" s="469" t="s">
        <v>498</v>
      </c>
      <c r="D162" s="139">
        <v>875000</v>
      </c>
      <c r="E162" s="139">
        <v>0</v>
      </c>
      <c r="F162" s="527">
        <v>875000</v>
      </c>
    </row>
    <row r="163" spans="1:6" ht="12.75">
      <c r="A163" s="230"/>
      <c r="B163" s="138" t="s">
        <v>2</v>
      </c>
      <c r="C163" s="469" t="s">
        <v>3</v>
      </c>
      <c r="D163" s="139">
        <v>500000</v>
      </c>
      <c r="E163" s="139">
        <v>0</v>
      </c>
      <c r="F163" s="527">
        <v>500000</v>
      </c>
    </row>
    <row r="164" spans="1:6" ht="12.75">
      <c r="A164" s="230"/>
      <c r="B164" s="138" t="s">
        <v>12</v>
      </c>
      <c r="C164" s="469" t="s">
        <v>13</v>
      </c>
      <c r="D164" s="139">
        <v>150000</v>
      </c>
      <c r="E164" s="139">
        <v>0</v>
      </c>
      <c r="F164" s="527">
        <v>150000</v>
      </c>
    </row>
    <row r="165" spans="1:6" ht="12.75">
      <c r="A165" s="230"/>
      <c r="B165" s="138" t="s">
        <v>16</v>
      </c>
      <c r="C165" s="469" t="s">
        <v>17</v>
      </c>
      <c r="D165" s="139">
        <v>250000</v>
      </c>
      <c r="E165" s="139">
        <v>0</v>
      </c>
      <c r="F165" s="527">
        <v>250000</v>
      </c>
    </row>
    <row r="166" spans="1:6" ht="12.75">
      <c r="A166" s="230"/>
      <c r="B166" s="231" t="s">
        <v>87</v>
      </c>
      <c r="C166" s="245" t="s">
        <v>88</v>
      </c>
      <c r="D166" s="233">
        <v>137975</v>
      </c>
      <c r="E166" s="233">
        <v>0</v>
      </c>
      <c r="F166" s="525">
        <v>137975</v>
      </c>
    </row>
    <row r="167" spans="1:6" ht="25.5">
      <c r="A167" s="230"/>
      <c r="B167" s="847" t="s">
        <v>93</v>
      </c>
      <c r="C167" s="851" t="s">
        <v>94</v>
      </c>
      <c r="D167" s="849">
        <v>137975</v>
      </c>
      <c r="E167" s="849">
        <v>0</v>
      </c>
      <c r="F167" s="850">
        <v>137975</v>
      </c>
    </row>
    <row r="168" spans="1:6" ht="9.75" customHeight="1" thickBot="1">
      <c r="A168" s="602"/>
      <c r="B168" s="603"/>
      <c r="C168" s="604"/>
      <c r="D168" s="604"/>
      <c r="E168" s="605"/>
      <c r="F168" s="606"/>
    </row>
    <row r="169" spans="1:6" ht="16.5" customHeight="1">
      <c r="A169" s="599" t="s">
        <v>315</v>
      </c>
      <c r="B169" s="600" t="s">
        <v>320</v>
      </c>
      <c r="C169" s="596" t="s">
        <v>321</v>
      </c>
      <c r="D169" s="601">
        <v>10950000</v>
      </c>
      <c r="E169" s="601">
        <v>0</v>
      </c>
      <c r="F169" s="658">
        <v>10950000</v>
      </c>
    </row>
    <row r="170" spans="1:6" ht="21.75" customHeight="1">
      <c r="A170" s="277"/>
      <c r="B170" s="231" t="s">
        <v>357</v>
      </c>
      <c r="C170" s="245" t="s">
        <v>358</v>
      </c>
      <c r="D170" s="276">
        <v>1846825</v>
      </c>
      <c r="E170" s="276">
        <v>0</v>
      </c>
      <c r="F170" s="525">
        <v>1846825</v>
      </c>
    </row>
    <row r="171" spans="1:6" ht="12.75">
      <c r="A171" s="277"/>
      <c r="B171" s="138" t="s">
        <v>361</v>
      </c>
      <c r="C171" s="469" t="s">
        <v>362</v>
      </c>
      <c r="D171" s="480">
        <v>650000</v>
      </c>
      <c r="E171" s="139">
        <v>0</v>
      </c>
      <c r="F171" s="527">
        <v>650000</v>
      </c>
    </row>
    <row r="172" spans="1:6" ht="12.75">
      <c r="A172" s="277"/>
      <c r="B172" s="138" t="s">
        <v>363</v>
      </c>
      <c r="C172" s="469" t="s">
        <v>364</v>
      </c>
      <c r="D172" s="480">
        <v>500000</v>
      </c>
      <c r="E172" s="139">
        <v>0</v>
      </c>
      <c r="F172" s="527">
        <v>500000</v>
      </c>
    </row>
    <row r="173" spans="1:6" ht="12.75">
      <c r="A173" s="277"/>
      <c r="B173" s="138" t="s">
        <v>367</v>
      </c>
      <c r="C173" s="469" t="s">
        <v>368</v>
      </c>
      <c r="D173" s="480">
        <v>83000</v>
      </c>
      <c r="E173" s="139">
        <v>0</v>
      </c>
      <c r="F173" s="527">
        <v>83000</v>
      </c>
    </row>
    <row r="174" spans="1:6" ht="12.75">
      <c r="A174" s="277"/>
      <c r="B174" s="138" t="s">
        <v>381</v>
      </c>
      <c r="C174" s="469" t="s">
        <v>382</v>
      </c>
      <c r="D174" s="480">
        <v>196000</v>
      </c>
      <c r="E174" s="139">
        <v>0</v>
      </c>
      <c r="F174" s="527">
        <v>196000</v>
      </c>
    </row>
    <row r="175" spans="1:6" ht="13.5" thickBot="1">
      <c r="A175" s="875"/>
      <c r="B175" s="607" t="s">
        <v>385</v>
      </c>
      <c r="C175" s="655" t="s">
        <v>386</v>
      </c>
      <c r="D175" s="876">
        <v>120000</v>
      </c>
      <c r="E175" s="609">
        <v>0</v>
      </c>
      <c r="F175" s="610">
        <v>120000</v>
      </c>
    </row>
    <row r="176" spans="1:6" ht="25.5">
      <c r="A176" s="857" t="s">
        <v>866</v>
      </c>
      <c r="B176" s="864" t="s">
        <v>389</v>
      </c>
      <c r="C176" s="858" t="s">
        <v>390</v>
      </c>
      <c r="D176" s="877">
        <v>143825</v>
      </c>
      <c r="E176" s="859">
        <v>0</v>
      </c>
      <c r="F176" s="861">
        <v>143825</v>
      </c>
    </row>
    <row r="177" spans="1:6" ht="25.5">
      <c r="A177" s="277"/>
      <c r="B177" s="138" t="s">
        <v>391</v>
      </c>
      <c r="C177" s="469" t="s">
        <v>392</v>
      </c>
      <c r="D177" s="480">
        <v>9000</v>
      </c>
      <c r="E177" s="139">
        <v>0</v>
      </c>
      <c r="F177" s="527">
        <v>9000</v>
      </c>
    </row>
    <row r="178" spans="1:6" ht="25.5">
      <c r="A178" s="277"/>
      <c r="B178" s="138" t="s">
        <v>395</v>
      </c>
      <c r="C178" s="469" t="s">
        <v>396</v>
      </c>
      <c r="D178" s="480">
        <v>75000</v>
      </c>
      <c r="E178" s="139">
        <v>0</v>
      </c>
      <c r="F178" s="527">
        <v>75000</v>
      </c>
    </row>
    <row r="179" spans="1:6" ht="25.5">
      <c r="A179" s="277"/>
      <c r="B179" s="138" t="s">
        <v>397</v>
      </c>
      <c r="C179" s="469" t="s">
        <v>398</v>
      </c>
      <c r="D179" s="480">
        <v>25000</v>
      </c>
      <c r="E179" s="139">
        <v>0</v>
      </c>
      <c r="F179" s="527">
        <v>25000</v>
      </c>
    </row>
    <row r="180" spans="1:6" ht="12.75">
      <c r="A180" s="537"/>
      <c r="B180" s="138" t="s">
        <v>399</v>
      </c>
      <c r="C180" s="473" t="s">
        <v>400</v>
      </c>
      <c r="D180" s="772">
        <v>45000</v>
      </c>
      <c r="E180" s="145">
        <v>0</v>
      </c>
      <c r="F180" s="534">
        <v>45000</v>
      </c>
    </row>
    <row r="181" spans="1:6" ht="21" customHeight="1">
      <c r="A181" s="537"/>
      <c r="B181" s="231" t="s">
        <v>401</v>
      </c>
      <c r="C181" s="768" t="s">
        <v>402</v>
      </c>
      <c r="D181" s="771">
        <v>7385000</v>
      </c>
      <c r="E181" s="771">
        <v>0</v>
      </c>
      <c r="F181" s="770">
        <v>7385000</v>
      </c>
    </row>
    <row r="182" spans="1:6" ht="17.25" customHeight="1">
      <c r="A182" s="773"/>
      <c r="B182" s="138" t="s">
        <v>413</v>
      </c>
      <c r="C182" s="475" t="s">
        <v>414</v>
      </c>
      <c r="D182" s="480">
        <v>500000</v>
      </c>
      <c r="E182" s="139">
        <v>0</v>
      </c>
      <c r="F182" s="527">
        <v>500000</v>
      </c>
    </row>
    <row r="183" spans="1:6" ht="25.5">
      <c r="A183" s="537"/>
      <c r="B183" s="138" t="s">
        <v>425</v>
      </c>
      <c r="C183" s="469" t="s">
        <v>426</v>
      </c>
      <c r="D183" s="480">
        <v>300000</v>
      </c>
      <c r="E183" s="139">
        <v>0</v>
      </c>
      <c r="F183" s="527">
        <v>300000</v>
      </c>
    </row>
    <row r="184" spans="1:6" ht="12.75">
      <c r="A184" s="773"/>
      <c r="B184" s="138" t="s">
        <v>433</v>
      </c>
      <c r="C184" s="469" t="s">
        <v>434</v>
      </c>
      <c r="D184" s="481">
        <v>5600000</v>
      </c>
      <c r="E184" s="139">
        <v>0</v>
      </c>
      <c r="F184" s="527">
        <v>5600000</v>
      </c>
    </row>
    <row r="185" spans="1:6" ht="12.75">
      <c r="A185" s="773"/>
      <c r="B185" s="138" t="s">
        <v>445</v>
      </c>
      <c r="C185" s="469" t="s">
        <v>446</v>
      </c>
      <c r="D185" s="480">
        <v>51000</v>
      </c>
      <c r="E185" s="139">
        <v>0</v>
      </c>
      <c r="F185" s="527">
        <v>51000</v>
      </c>
    </row>
    <row r="186" spans="1:6" ht="12.75">
      <c r="A186" s="537"/>
      <c r="B186" s="138" t="s">
        <v>457</v>
      </c>
      <c r="C186" s="469" t="s">
        <v>458</v>
      </c>
      <c r="D186" s="480">
        <v>934000</v>
      </c>
      <c r="E186" s="139">
        <v>0</v>
      </c>
      <c r="F186" s="527">
        <v>934000</v>
      </c>
    </row>
    <row r="187" spans="1:6" ht="12.75">
      <c r="A187" s="537"/>
      <c r="B187" s="231" t="s">
        <v>479</v>
      </c>
      <c r="C187" s="245" t="s">
        <v>480</v>
      </c>
      <c r="D187" s="276">
        <v>1700000</v>
      </c>
      <c r="E187" s="276">
        <v>0</v>
      </c>
      <c r="F187" s="525">
        <v>1700000</v>
      </c>
    </row>
    <row r="188" spans="1:6" ht="12.75">
      <c r="A188" s="537"/>
      <c r="B188" s="138" t="s">
        <v>485</v>
      </c>
      <c r="C188" s="469" t="s">
        <v>486</v>
      </c>
      <c r="D188" s="481">
        <v>750000</v>
      </c>
      <c r="E188" s="139">
        <v>0</v>
      </c>
      <c r="F188" s="527">
        <v>750000</v>
      </c>
    </row>
    <row r="189" spans="1:6" ht="12.75">
      <c r="A189" s="537"/>
      <c r="B189" s="138" t="s">
        <v>487</v>
      </c>
      <c r="C189" s="469" t="s">
        <v>488</v>
      </c>
      <c r="D189" s="481">
        <v>150000</v>
      </c>
      <c r="E189" s="139">
        <v>0</v>
      </c>
      <c r="F189" s="527">
        <v>150000</v>
      </c>
    </row>
    <row r="190" spans="1:6" ht="12.75">
      <c r="A190" s="537"/>
      <c r="B190" s="138" t="s">
        <v>497</v>
      </c>
      <c r="C190" s="469" t="s">
        <v>498</v>
      </c>
      <c r="D190" s="481">
        <v>800000</v>
      </c>
      <c r="E190" s="139">
        <v>0</v>
      </c>
      <c r="F190" s="527">
        <v>800000</v>
      </c>
    </row>
    <row r="191" spans="1:6" ht="12.75">
      <c r="A191" s="537"/>
      <c r="B191" s="231" t="s">
        <v>87</v>
      </c>
      <c r="C191" s="245" t="s">
        <v>88</v>
      </c>
      <c r="D191" s="233">
        <v>18175</v>
      </c>
      <c r="E191" s="233">
        <v>0</v>
      </c>
      <c r="F191" s="525">
        <v>18175</v>
      </c>
    </row>
    <row r="192" spans="1:6" ht="25.5">
      <c r="A192" s="230"/>
      <c r="B192" s="847" t="s">
        <v>93</v>
      </c>
      <c r="C192" s="851" t="s">
        <v>94</v>
      </c>
      <c r="D192" s="849">
        <v>18175</v>
      </c>
      <c r="E192" s="849">
        <v>0</v>
      </c>
      <c r="F192" s="850">
        <v>18175</v>
      </c>
    </row>
    <row r="193" spans="1:6" ht="9.75" customHeight="1">
      <c r="A193" s="542"/>
      <c r="B193" s="247"/>
      <c r="C193" s="248"/>
      <c r="D193" s="248"/>
      <c r="E193" s="313"/>
      <c r="F193" s="530"/>
    </row>
    <row r="194" spans="1:6" ht="12.75">
      <c r="A194" s="149" t="s">
        <v>315</v>
      </c>
      <c r="B194" s="150" t="s">
        <v>322</v>
      </c>
      <c r="C194" s="240" t="s">
        <v>323</v>
      </c>
      <c r="D194" s="302">
        <v>72047755.92</v>
      </c>
      <c r="E194" s="302">
        <v>0</v>
      </c>
      <c r="F194" s="524">
        <v>72047755.92</v>
      </c>
    </row>
    <row r="195" spans="1:6" ht="14.25" customHeight="1">
      <c r="A195" s="149"/>
      <c r="B195" s="150" t="s">
        <v>787</v>
      </c>
      <c r="C195" s="240" t="s">
        <v>789</v>
      </c>
      <c r="D195" s="302">
        <v>64648023.24</v>
      </c>
      <c r="E195" s="302">
        <v>0</v>
      </c>
      <c r="F195" s="524">
        <v>64648023.24</v>
      </c>
    </row>
    <row r="196" spans="1:6" s="166" customFormat="1" ht="15" customHeight="1">
      <c r="A196" s="146"/>
      <c r="B196" s="231" t="s">
        <v>357</v>
      </c>
      <c r="C196" s="245" t="s">
        <v>358</v>
      </c>
      <c r="D196" s="233">
        <v>34652875</v>
      </c>
      <c r="E196" s="233">
        <v>0</v>
      </c>
      <c r="F196" s="525">
        <v>34652875</v>
      </c>
    </row>
    <row r="197" spans="1:6" s="166" customFormat="1" ht="12.75">
      <c r="A197" s="146"/>
      <c r="B197" s="138" t="s">
        <v>361</v>
      </c>
      <c r="C197" s="469" t="s">
        <v>362</v>
      </c>
      <c r="D197" s="139">
        <v>14733075</v>
      </c>
      <c r="E197" s="139">
        <v>0</v>
      </c>
      <c r="F197" s="527">
        <v>14733075</v>
      </c>
    </row>
    <row r="198" spans="1:6" s="166" customFormat="1" ht="12.75">
      <c r="A198" s="146"/>
      <c r="B198" s="138" t="s">
        <v>363</v>
      </c>
      <c r="C198" s="469" t="s">
        <v>364</v>
      </c>
      <c r="D198" s="139">
        <v>900000</v>
      </c>
      <c r="E198" s="139">
        <v>0</v>
      </c>
      <c r="F198" s="527">
        <v>900000</v>
      </c>
    </row>
    <row r="199" spans="1:6" s="166" customFormat="1" ht="12.75">
      <c r="A199" s="146"/>
      <c r="B199" s="138" t="s">
        <v>367</v>
      </c>
      <c r="C199" s="469" t="s">
        <v>368</v>
      </c>
      <c r="D199" s="139">
        <v>1390000</v>
      </c>
      <c r="E199" s="139">
        <v>0</v>
      </c>
      <c r="F199" s="527">
        <v>1390000</v>
      </c>
    </row>
    <row r="200" spans="1:6" s="166" customFormat="1" ht="12.75">
      <c r="A200" s="146"/>
      <c r="B200" s="138" t="s">
        <v>371</v>
      </c>
      <c r="C200" s="469" t="s">
        <v>372</v>
      </c>
      <c r="D200" s="139">
        <v>900000</v>
      </c>
      <c r="E200" s="139">
        <v>0</v>
      </c>
      <c r="F200" s="527">
        <v>900000</v>
      </c>
    </row>
    <row r="201" spans="1:6" s="166" customFormat="1" ht="12.75">
      <c r="A201" s="146"/>
      <c r="B201" s="138" t="s">
        <v>375</v>
      </c>
      <c r="C201" s="469" t="s">
        <v>376</v>
      </c>
      <c r="D201" s="139">
        <v>1008600</v>
      </c>
      <c r="E201" s="139"/>
      <c r="F201" s="527"/>
    </row>
    <row r="202" spans="1:6" s="166" customFormat="1" ht="12.75">
      <c r="A202" s="146"/>
      <c r="B202" s="138" t="s">
        <v>381</v>
      </c>
      <c r="C202" s="469" t="s">
        <v>382</v>
      </c>
      <c r="D202" s="139">
        <v>6225700</v>
      </c>
      <c r="E202" s="139">
        <v>0</v>
      </c>
      <c r="F202" s="527">
        <v>6225700</v>
      </c>
    </row>
    <row r="203" spans="1:6" s="166" customFormat="1" ht="12.75">
      <c r="A203" s="146"/>
      <c r="B203" s="138" t="s">
        <v>383</v>
      </c>
      <c r="C203" s="469" t="s">
        <v>384</v>
      </c>
      <c r="D203" s="139">
        <v>1772200</v>
      </c>
      <c r="E203" s="139"/>
      <c r="F203" s="527"/>
    </row>
    <row r="204" spans="1:6" s="166" customFormat="1" ht="12.75">
      <c r="A204" s="146"/>
      <c r="B204" s="138" t="s">
        <v>385</v>
      </c>
      <c r="C204" s="469" t="s">
        <v>386</v>
      </c>
      <c r="D204" s="139">
        <v>2270000</v>
      </c>
      <c r="E204" s="139">
        <v>0</v>
      </c>
      <c r="F204" s="527">
        <v>2270000</v>
      </c>
    </row>
    <row r="205" spans="1:6" s="166" customFormat="1" ht="25.5">
      <c r="A205" s="146"/>
      <c r="B205" s="138" t="s">
        <v>389</v>
      </c>
      <c r="C205" s="469" t="s">
        <v>390</v>
      </c>
      <c r="D205" s="139">
        <v>2707000</v>
      </c>
      <c r="E205" s="139">
        <v>0</v>
      </c>
      <c r="F205" s="527">
        <v>2707000</v>
      </c>
    </row>
    <row r="206" spans="1:6" s="166" customFormat="1" ht="25.5">
      <c r="A206" s="146"/>
      <c r="B206" s="138" t="s">
        <v>391</v>
      </c>
      <c r="C206" s="469" t="s">
        <v>392</v>
      </c>
      <c r="D206" s="139">
        <v>137000</v>
      </c>
      <c r="E206" s="139">
        <v>0</v>
      </c>
      <c r="F206" s="527">
        <v>137000</v>
      </c>
    </row>
    <row r="207" spans="1:6" s="166" customFormat="1" ht="25.5">
      <c r="A207" s="146"/>
      <c r="B207" s="138" t="s">
        <v>395</v>
      </c>
      <c r="C207" s="469" t="s">
        <v>396</v>
      </c>
      <c r="D207" s="139">
        <v>1390000</v>
      </c>
      <c r="E207" s="139">
        <v>0</v>
      </c>
      <c r="F207" s="527">
        <v>1390000</v>
      </c>
    </row>
    <row r="208" spans="1:6" ht="25.5">
      <c r="A208" s="146"/>
      <c r="B208" s="138" t="s">
        <v>397</v>
      </c>
      <c r="C208" s="469" t="s">
        <v>398</v>
      </c>
      <c r="D208" s="139">
        <v>408300</v>
      </c>
      <c r="E208" s="139">
        <v>0</v>
      </c>
      <c r="F208" s="527">
        <v>408300</v>
      </c>
    </row>
    <row r="209" spans="1:6" ht="12.75">
      <c r="A209" s="146"/>
      <c r="B209" s="138" t="s">
        <v>399</v>
      </c>
      <c r="C209" s="469" t="s">
        <v>400</v>
      </c>
      <c r="D209" s="139">
        <v>811000</v>
      </c>
      <c r="E209" s="139">
        <v>0</v>
      </c>
      <c r="F209" s="527">
        <v>811000</v>
      </c>
    </row>
    <row r="210" spans="1:6" ht="12.75">
      <c r="A210" s="146"/>
      <c r="B210" s="231" t="s">
        <v>401</v>
      </c>
      <c r="C210" s="245" t="s">
        <v>402</v>
      </c>
      <c r="D210" s="233">
        <v>11035900</v>
      </c>
      <c r="E210" s="233">
        <v>0</v>
      </c>
      <c r="F210" s="525">
        <v>11035900</v>
      </c>
    </row>
    <row r="211" spans="1:6" ht="12.75">
      <c r="A211" s="146"/>
      <c r="B211" s="138" t="s">
        <v>415</v>
      </c>
      <c r="C211" s="469" t="s">
        <v>416</v>
      </c>
      <c r="D211" s="139">
        <v>240000</v>
      </c>
      <c r="E211" s="139"/>
      <c r="F211" s="527">
        <v>240000</v>
      </c>
    </row>
    <row r="212" spans="1:6" ht="12.75">
      <c r="A212" s="146"/>
      <c r="B212" s="138" t="s">
        <v>421</v>
      </c>
      <c r="C212" s="469" t="s">
        <v>422</v>
      </c>
      <c r="D212" s="139">
        <v>360000</v>
      </c>
      <c r="E212" s="139">
        <v>0</v>
      </c>
      <c r="F212" s="527">
        <v>360000</v>
      </c>
    </row>
    <row r="213" spans="1:6" ht="12.75">
      <c r="A213" s="146"/>
      <c r="B213" s="138" t="s">
        <v>429</v>
      </c>
      <c r="C213" s="469" t="s">
        <v>430</v>
      </c>
      <c r="D213" s="139">
        <v>500000</v>
      </c>
      <c r="E213" s="139"/>
      <c r="F213" s="527">
        <v>500000</v>
      </c>
    </row>
    <row r="214" spans="1:6" ht="12.75">
      <c r="A214" s="146"/>
      <c r="B214" s="138" t="s">
        <v>431</v>
      </c>
      <c r="C214" s="469" t="s">
        <v>432</v>
      </c>
      <c r="D214" s="139">
        <v>4500000</v>
      </c>
      <c r="E214" s="139">
        <v>0</v>
      </c>
      <c r="F214" s="527">
        <v>4500000</v>
      </c>
    </row>
    <row r="215" spans="1:6" ht="12.75">
      <c r="A215" s="146"/>
      <c r="B215" s="138" t="s">
        <v>439</v>
      </c>
      <c r="C215" s="469" t="s">
        <v>440</v>
      </c>
      <c r="D215" s="139">
        <v>100000</v>
      </c>
      <c r="E215" s="139">
        <v>0</v>
      </c>
      <c r="F215" s="527">
        <v>100000</v>
      </c>
    </row>
    <row r="216" spans="1:6" ht="12.75">
      <c r="A216" s="146"/>
      <c r="B216" s="138" t="s">
        <v>441</v>
      </c>
      <c r="C216" s="469" t="s">
        <v>442</v>
      </c>
      <c r="D216" s="480">
        <v>200000</v>
      </c>
      <c r="E216" s="139">
        <v>0</v>
      </c>
      <c r="F216" s="527">
        <v>200000</v>
      </c>
    </row>
    <row r="217" spans="1:6" ht="12.75">
      <c r="A217" s="146"/>
      <c r="B217" s="138" t="s">
        <v>445</v>
      </c>
      <c r="C217" s="469" t="s">
        <v>446</v>
      </c>
      <c r="D217" s="139">
        <v>2155900</v>
      </c>
      <c r="E217" s="139">
        <v>0</v>
      </c>
      <c r="F217" s="527">
        <v>2155900</v>
      </c>
    </row>
    <row r="218" spans="1:6" ht="12.75">
      <c r="A218" s="146"/>
      <c r="B218" s="138" t="s">
        <v>457</v>
      </c>
      <c r="C218" s="469" t="s">
        <v>458</v>
      </c>
      <c r="D218" s="139">
        <v>1000000</v>
      </c>
      <c r="E218" s="139"/>
      <c r="F218" s="527">
        <v>1000000</v>
      </c>
    </row>
    <row r="219" spans="1:6" ht="12.75">
      <c r="A219" s="146"/>
      <c r="B219" s="138" t="s">
        <v>461</v>
      </c>
      <c r="C219" s="469" t="s">
        <v>462</v>
      </c>
      <c r="D219" s="139">
        <v>800000</v>
      </c>
      <c r="E219" s="139"/>
      <c r="F219" s="527">
        <v>800000</v>
      </c>
    </row>
    <row r="220" spans="1:6" ht="12.75">
      <c r="A220" s="146"/>
      <c r="B220" s="138" t="s">
        <v>465</v>
      </c>
      <c r="C220" s="469" t="s">
        <v>466</v>
      </c>
      <c r="D220" s="139">
        <v>150000</v>
      </c>
      <c r="E220" s="139">
        <v>0</v>
      </c>
      <c r="F220" s="527">
        <v>150000</v>
      </c>
    </row>
    <row r="221" spans="1:6" ht="12.75">
      <c r="A221" s="146"/>
      <c r="B221" s="138" t="s">
        <v>469</v>
      </c>
      <c r="C221" s="469" t="s">
        <v>470</v>
      </c>
      <c r="D221" s="139">
        <v>30000</v>
      </c>
      <c r="E221" s="139">
        <v>0</v>
      </c>
      <c r="F221" s="527">
        <v>30000</v>
      </c>
    </row>
    <row r="222" spans="1:6" ht="12.75">
      <c r="A222" s="146"/>
      <c r="B222" s="138" t="s">
        <v>473</v>
      </c>
      <c r="C222" s="469" t="s">
        <v>474</v>
      </c>
      <c r="D222" s="139">
        <v>1000000</v>
      </c>
      <c r="E222" s="139">
        <v>0</v>
      </c>
      <c r="F222" s="527">
        <v>1000000</v>
      </c>
    </row>
    <row r="223" spans="1:6" ht="12.75">
      <c r="A223" s="146"/>
      <c r="B223" s="231" t="s">
        <v>479</v>
      </c>
      <c r="C223" s="245" t="s">
        <v>480</v>
      </c>
      <c r="D223" s="233">
        <v>11214940</v>
      </c>
      <c r="E223" s="233">
        <v>0</v>
      </c>
      <c r="F223" s="525">
        <v>11214940</v>
      </c>
    </row>
    <row r="224" spans="1:6" ht="12.75">
      <c r="A224" s="146"/>
      <c r="B224" s="138" t="s">
        <v>483</v>
      </c>
      <c r="C224" s="469" t="s">
        <v>484</v>
      </c>
      <c r="D224" s="139">
        <v>2250000</v>
      </c>
      <c r="E224" s="139">
        <v>0</v>
      </c>
      <c r="F224" s="527">
        <v>2250000</v>
      </c>
    </row>
    <row r="225" spans="1:6" ht="12.75">
      <c r="A225" s="146"/>
      <c r="B225" s="138" t="s">
        <v>485</v>
      </c>
      <c r="C225" s="469" t="s">
        <v>486</v>
      </c>
      <c r="D225" s="139">
        <v>500000</v>
      </c>
      <c r="E225" s="139">
        <v>0</v>
      </c>
      <c r="F225" s="527">
        <v>500000</v>
      </c>
    </row>
    <row r="226" spans="1:6" ht="12.75">
      <c r="A226" s="146"/>
      <c r="B226" s="138" t="s">
        <v>487</v>
      </c>
      <c r="C226" s="469" t="s">
        <v>488</v>
      </c>
      <c r="D226" s="139">
        <v>1300000</v>
      </c>
      <c r="E226" s="139">
        <v>0</v>
      </c>
      <c r="F226" s="527">
        <v>1300000</v>
      </c>
    </row>
    <row r="227" spans="1:6" ht="12.75">
      <c r="A227" s="146"/>
      <c r="B227" s="138" t="s">
        <v>495</v>
      </c>
      <c r="C227" s="469" t="s">
        <v>496</v>
      </c>
      <c r="D227" s="139">
        <v>1500000</v>
      </c>
      <c r="E227" s="139">
        <v>0</v>
      </c>
      <c r="F227" s="527">
        <v>1500000</v>
      </c>
    </row>
    <row r="228" spans="1:6" ht="12.75">
      <c r="A228" s="146"/>
      <c r="B228" s="138" t="s">
        <v>497</v>
      </c>
      <c r="C228" s="469" t="s">
        <v>498</v>
      </c>
      <c r="D228" s="139">
        <v>1000000</v>
      </c>
      <c r="E228" s="139">
        <v>0</v>
      </c>
      <c r="F228" s="527">
        <v>1000000</v>
      </c>
    </row>
    <row r="229" spans="1:6" ht="12.75">
      <c r="A229" s="146"/>
      <c r="B229" s="138" t="s">
        <v>499</v>
      </c>
      <c r="C229" s="469" t="s">
        <v>500</v>
      </c>
      <c r="D229" s="139">
        <v>350000</v>
      </c>
      <c r="E229" s="139"/>
      <c r="F229" s="527">
        <v>350000</v>
      </c>
    </row>
    <row r="230" spans="1:6" ht="13.5" thickBot="1">
      <c r="A230" s="862"/>
      <c r="B230" s="607" t="s">
        <v>505</v>
      </c>
      <c r="C230" s="655" t="s">
        <v>506</v>
      </c>
      <c r="D230" s="609">
        <v>3814940</v>
      </c>
      <c r="E230" s="609">
        <v>0</v>
      </c>
      <c r="F230" s="610">
        <v>3814940</v>
      </c>
    </row>
    <row r="231" spans="1:6" ht="12.75">
      <c r="A231" s="863" t="s">
        <v>1231</v>
      </c>
      <c r="B231" s="864" t="s">
        <v>507</v>
      </c>
      <c r="C231" s="858" t="s">
        <v>508</v>
      </c>
      <c r="D231" s="859">
        <v>50000</v>
      </c>
      <c r="E231" s="859"/>
      <c r="F231" s="861">
        <v>50000</v>
      </c>
    </row>
    <row r="232" spans="1:6" ht="12.75">
      <c r="A232" s="865" t="s">
        <v>1232</v>
      </c>
      <c r="B232" s="138" t="s">
        <v>2</v>
      </c>
      <c r="C232" s="469" t="s">
        <v>3</v>
      </c>
      <c r="D232" s="139">
        <v>150000</v>
      </c>
      <c r="E232" s="139">
        <v>0</v>
      </c>
      <c r="F232" s="527">
        <v>150000</v>
      </c>
    </row>
    <row r="233" spans="1:6" ht="12.75">
      <c r="A233" s="146"/>
      <c r="B233" s="138" t="s">
        <v>12</v>
      </c>
      <c r="C233" s="469" t="s">
        <v>13</v>
      </c>
      <c r="D233" s="139">
        <v>300000</v>
      </c>
      <c r="E233" s="139"/>
      <c r="F233" s="527">
        <v>300000</v>
      </c>
    </row>
    <row r="234" spans="1:6" ht="12.75">
      <c r="A234" s="277"/>
      <c r="B234" s="231" t="s">
        <v>20</v>
      </c>
      <c r="C234" s="245" t="s">
        <v>21</v>
      </c>
      <c r="D234" s="233">
        <v>2203310.24</v>
      </c>
      <c r="E234" s="233">
        <v>0</v>
      </c>
      <c r="F234" s="525">
        <v>2203310.24</v>
      </c>
    </row>
    <row r="235" spans="1:6" ht="25.5">
      <c r="A235" s="277"/>
      <c r="B235" s="138" t="s">
        <v>24</v>
      </c>
      <c r="C235" s="469" t="s">
        <v>25</v>
      </c>
      <c r="D235" s="139">
        <v>2203310.24</v>
      </c>
      <c r="E235" s="139">
        <v>0</v>
      </c>
      <c r="F235" s="527">
        <v>2203310.24</v>
      </c>
    </row>
    <row r="236" spans="1:6" ht="12.75">
      <c r="A236" s="277"/>
      <c r="B236" s="231" t="s">
        <v>77</v>
      </c>
      <c r="C236" s="245" t="s">
        <v>78</v>
      </c>
      <c r="D236" s="233">
        <v>5059773</v>
      </c>
      <c r="E236" s="233">
        <v>0</v>
      </c>
      <c r="F236" s="525">
        <v>5059773</v>
      </c>
    </row>
    <row r="237" spans="1:6" ht="25.5">
      <c r="A237" s="277"/>
      <c r="B237" s="138" t="s">
        <v>83</v>
      </c>
      <c r="C237" s="469" t="s">
        <v>84</v>
      </c>
      <c r="D237" s="139">
        <v>5059773</v>
      </c>
      <c r="E237" s="139">
        <v>0</v>
      </c>
      <c r="F237" s="527">
        <v>5059773</v>
      </c>
    </row>
    <row r="238" spans="1:6" ht="12.75">
      <c r="A238" s="537"/>
      <c r="B238" s="231" t="s">
        <v>87</v>
      </c>
      <c r="C238" s="245" t="s">
        <v>88</v>
      </c>
      <c r="D238" s="233">
        <v>481225</v>
      </c>
      <c r="E238" s="233">
        <v>0</v>
      </c>
      <c r="F238" s="525">
        <v>481225</v>
      </c>
    </row>
    <row r="239" spans="1:6" ht="25.5">
      <c r="A239" s="230"/>
      <c r="B239" s="847" t="s">
        <v>93</v>
      </c>
      <c r="C239" s="851" t="s">
        <v>94</v>
      </c>
      <c r="D239" s="849">
        <v>481225</v>
      </c>
      <c r="E239" s="849">
        <v>0</v>
      </c>
      <c r="F239" s="850">
        <v>481225</v>
      </c>
    </row>
    <row r="240" spans="1:6" ht="19.5" customHeight="1">
      <c r="A240" s="722"/>
      <c r="B240" s="261"/>
      <c r="C240" s="699"/>
      <c r="D240" s="172"/>
      <c r="E240" s="172"/>
      <c r="F240" s="540"/>
    </row>
    <row r="241" spans="1:6" ht="21" customHeight="1">
      <c r="A241" s="149" t="s">
        <v>315</v>
      </c>
      <c r="B241" s="150" t="s">
        <v>790</v>
      </c>
      <c r="C241" s="240" t="s">
        <v>788</v>
      </c>
      <c r="D241" s="302">
        <v>7399732.68</v>
      </c>
      <c r="E241" s="302">
        <v>0</v>
      </c>
      <c r="F241" s="524">
        <v>7399732.68</v>
      </c>
    </row>
    <row r="242" spans="1:6" s="166" customFormat="1" ht="19.5" customHeight="1">
      <c r="A242" s="146"/>
      <c r="B242" s="231" t="s">
        <v>357</v>
      </c>
      <c r="C242" s="245" t="s">
        <v>358</v>
      </c>
      <c r="D242" s="233">
        <v>3838000</v>
      </c>
      <c r="E242" s="233">
        <v>0</v>
      </c>
      <c r="F242" s="525">
        <v>3838000</v>
      </c>
    </row>
    <row r="243" spans="1:6" s="166" customFormat="1" ht="12.75">
      <c r="A243" s="146"/>
      <c r="B243" s="138" t="s">
        <v>361</v>
      </c>
      <c r="C243" s="469" t="s">
        <v>362</v>
      </c>
      <c r="D243" s="139">
        <v>1644000</v>
      </c>
      <c r="E243" s="139">
        <v>0</v>
      </c>
      <c r="F243" s="527">
        <v>1644000</v>
      </c>
    </row>
    <row r="244" spans="1:6" s="166" customFormat="1" ht="12.75">
      <c r="A244" s="146"/>
      <c r="B244" s="138" t="s">
        <v>363</v>
      </c>
      <c r="C244" s="469" t="s">
        <v>364</v>
      </c>
      <c r="D244" s="139">
        <v>100000</v>
      </c>
      <c r="E244" s="139">
        <v>0</v>
      </c>
      <c r="F244" s="527">
        <v>100000</v>
      </c>
    </row>
    <row r="245" spans="1:6" s="166" customFormat="1" ht="12.75">
      <c r="A245" s="146"/>
      <c r="B245" s="138" t="s">
        <v>367</v>
      </c>
      <c r="C245" s="469" t="s">
        <v>368</v>
      </c>
      <c r="D245" s="139">
        <v>155000</v>
      </c>
      <c r="E245" s="139">
        <v>0</v>
      </c>
      <c r="F245" s="527">
        <v>155000</v>
      </c>
    </row>
    <row r="246" spans="1:6" s="166" customFormat="1" ht="12.75">
      <c r="A246" s="146"/>
      <c r="B246" s="138" t="s">
        <v>371</v>
      </c>
      <c r="C246" s="469" t="s">
        <v>372</v>
      </c>
      <c r="D246" s="139">
        <v>100000</v>
      </c>
      <c r="E246" s="139">
        <v>0</v>
      </c>
      <c r="F246" s="527">
        <v>100000</v>
      </c>
    </row>
    <row r="247" spans="1:6" s="166" customFormat="1" ht="12.75">
      <c r="A247" s="146"/>
      <c r="B247" s="138" t="s">
        <v>375</v>
      </c>
      <c r="C247" s="469" t="s">
        <v>376</v>
      </c>
      <c r="D247" s="139">
        <v>110000</v>
      </c>
      <c r="E247" s="139"/>
      <c r="F247" s="527">
        <v>110000</v>
      </c>
    </row>
    <row r="248" spans="1:6" s="166" customFormat="1" ht="12.75">
      <c r="A248" s="146"/>
      <c r="B248" s="138" t="s">
        <v>381</v>
      </c>
      <c r="C248" s="469" t="s">
        <v>382</v>
      </c>
      <c r="D248" s="139">
        <v>691300</v>
      </c>
      <c r="E248" s="139">
        <v>0</v>
      </c>
      <c r="F248" s="527">
        <v>691300</v>
      </c>
    </row>
    <row r="249" spans="1:6" s="166" customFormat="1" ht="12.75">
      <c r="A249" s="146"/>
      <c r="B249" s="138" t="s">
        <v>383</v>
      </c>
      <c r="C249" s="469" t="s">
        <v>384</v>
      </c>
      <c r="D249" s="139">
        <v>199100</v>
      </c>
      <c r="E249" s="139"/>
      <c r="F249" s="527">
        <v>199100</v>
      </c>
    </row>
    <row r="250" spans="1:6" s="166" customFormat="1" ht="12.75">
      <c r="A250" s="146"/>
      <c r="B250" s="138" t="s">
        <v>385</v>
      </c>
      <c r="C250" s="469" t="s">
        <v>386</v>
      </c>
      <c r="D250" s="139">
        <v>243000</v>
      </c>
      <c r="E250" s="139">
        <v>0</v>
      </c>
      <c r="F250" s="527">
        <v>243000</v>
      </c>
    </row>
    <row r="251" spans="1:6" s="166" customFormat="1" ht="25.5">
      <c r="A251" s="146"/>
      <c r="B251" s="138" t="s">
        <v>389</v>
      </c>
      <c r="C251" s="469" t="s">
        <v>390</v>
      </c>
      <c r="D251" s="139">
        <v>297000</v>
      </c>
      <c r="E251" s="139">
        <v>0</v>
      </c>
      <c r="F251" s="527">
        <v>297000</v>
      </c>
    </row>
    <row r="252" spans="1:6" s="166" customFormat="1" ht="25.5">
      <c r="A252" s="146"/>
      <c r="B252" s="138" t="s">
        <v>391</v>
      </c>
      <c r="C252" s="469" t="s">
        <v>392</v>
      </c>
      <c r="D252" s="139">
        <v>15000</v>
      </c>
      <c r="E252" s="139">
        <v>0</v>
      </c>
      <c r="F252" s="527">
        <v>15000</v>
      </c>
    </row>
    <row r="253" spans="1:6" s="166" customFormat="1" ht="25.5">
      <c r="A253" s="146"/>
      <c r="B253" s="138" t="s">
        <v>395</v>
      </c>
      <c r="C253" s="469" t="s">
        <v>396</v>
      </c>
      <c r="D253" s="139">
        <v>150000</v>
      </c>
      <c r="E253" s="139">
        <v>0</v>
      </c>
      <c r="F253" s="527">
        <v>150000</v>
      </c>
    </row>
    <row r="254" spans="1:6" ht="25.5">
      <c r="A254" s="146"/>
      <c r="B254" s="138" t="s">
        <v>397</v>
      </c>
      <c r="C254" s="469" t="s">
        <v>398</v>
      </c>
      <c r="D254" s="139">
        <v>42600</v>
      </c>
      <c r="E254" s="139">
        <v>0</v>
      </c>
      <c r="F254" s="527">
        <v>42600</v>
      </c>
    </row>
    <row r="255" spans="1:6" ht="12.75">
      <c r="A255" s="146"/>
      <c r="B255" s="138" t="s">
        <v>399</v>
      </c>
      <c r="C255" s="469" t="s">
        <v>400</v>
      </c>
      <c r="D255" s="139">
        <v>91000</v>
      </c>
      <c r="E255" s="139">
        <v>0</v>
      </c>
      <c r="F255" s="527">
        <v>91000</v>
      </c>
    </row>
    <row r="256" spans="1:6" ht="12.75">
      <c r="A256" s="146"/>
      <c r="B256" s="231" t="s">
        <v>401</v>
      </c>
      <c r="C256" s="245" t="s">
        <v>402</v>
      </c>
      <c r="D256" s="233">
        <v>109800</v>
      </c>
      <c r="E256" s="233">
        <v>0</v>
      </c>
      <c r="F256" s="525">
        <v>109800</v>
      </c>
    </row>
    <row r="257" spans="1:6" ht="12.75">
      <c r="A257" s="146"/>
      <c r="B257" s="138" t="s">
        <v>445</v>
      </c>
      <c r="C257" s="469" t="s">
        <v>446</v>
      </c>
      <c r="D257" s="139">
        <v>109800</v>
      </c>
      <c r="E257" s="139">
        <v>0</v>
      </c>
      <c r="F257" s="527">
        <v>109800</v>
      </c>
    </row>
    <row r="258" spans="1:6" ht="12.75">
      <c r="A258" s="146"/>
      <c r="B258" s="231" t="s">
        <v>499</v>
      </c>
      <c r="C258" s="245" t="s">
        <v>480</v>
      </c>
      <c r="D258" s="233">
        <v>3389732.6799999997</v>
      </c>
      <c r="E258" s="233">
        <v>0</v>
      </c>
      <c r="F258" s="525">
        <v>3389732.6799999997</v>
      </c>
    </row>
    <row r="259" spans="1:6" ht="12.75">
      <c r="A259" s="146"/>
      <c r="B259" s="138" t="s">
        <v>485</v>
      </c>
      <c r="C259" s="469" t="s">
        <v>486</v>
      </c>
      <c r="D259" s="139">
        <v>489732.68</v>
      </c>
      <c r="E259" s="139">
        <v>0</v>
      </c>
      <c r="F259" s="527">
        <v>489732.68</v>
      </c>
    </row>
    <row r="260" spans="1:6" ht="12.75">
      <c r="A260" s="146"/>
      <c r="B260" s="138" t="s">
        <v>495</v>
      </c>
      <c r="C260" s="469" t="s">
        <v>496</v>
      </c>
      <c r="D260" s="139">
        <v>900000</v>
      </c>
      <c r="E260" s="139">
        <v>0</v>
      </c>
      <c r="F260" s="527">
        <v>900000</v>
      </c>
    </row>
    <row r="261" spans="1:6" ht="12.75">
      <c r="A261" s="146"/>
      <c r="B261" s="138" t="s">
        <v>497</v>
      </c>
      <c r="C261" s="469" t="s">
        <v>498</v>
      </c>
      <c r="D261" s="139">
        <v>1000000</v>
      </c>
      <c r="E261" s="139">
        <v>0</v>
      </c>
      <c r="F261" s="527">
        <v>1000000</v>
      </c>
    </row>
    <row r="262" spans="1:6" ht="12.75">
      <c r="A262" s="146"/>
      <c r="B262" s="138" t="s">
        <v>505</v>
      </c>
      <c r="C262" s="469" t="s">
        <v>506</v>
      </c>
      <c r="D262" s="139">
        <v>1000000</v>
      </c>
      <c r="E262" s="139">
        <v>0</v>
      </c>
      <c r="F262" s="527">
        <v>1000000</v>
      </c>
    </row>
    <row r="263" spans="1:6" ht="12.75">
      <c r="A263" s="277"/>
      <c r="B263" s="231" t="s">
        <v>87</v>
      </c>
      <c r="C263" s="245" t="s">
        <v>88</v>
      </c>
      <c r="D263" s="233">
        <v>62200</v>
      </c>
      <c r="E263" s="233">
        <v>0</v>
      </c>
      <c r="F263" s="525">
        <v>62200</v>
      </c>
    </row>
    <row r="264" spans="1:6" ht="25.5">
      <c r="A264" s="230"/>
      <c r="B264" s="847" t="s">
        <v>93</v>
      </c>
      <c r="C264" s="851" t="s">
        <v>94</v>
      </c>
      <c r="D264" s="849">
        <v>62200</v>
      </c>
      <c r="E264" s="849">
        <v>0</v>
      </c>
      <c r="F264" s="850">
        <v>62200</v>
      </c>
    </row>
    <row r="265" spans="1:6" ht="9" customHeight="1" thickBot="1">
      <c r="A265" s="146"/>
      <c r="B265" s="697"/>
      <c r="C265" s="458"/>
      <c r="D265" s="441"/>
      <c r="E265" s="441"/>
      <c r="F265" s="698"/>
    </row>
    <row r="266" spans="1:6" ht="12.75">
      <c r="A266" s="661"/>
      <c r="B266" s="662"/>
      <c r="C266" s="663"/>
      <c r="D266" s="663"/>
      <c r="E266" s="664"/>
      <c r="F266" s="665"/>
    </row>
    <row r="267" spans="1:6" ht="12.75">
      <c r="A267" s="149" t="s">
        <v>315</v>
      </c>
      <c r="B267" s="150" t="s">
        <v>326</v>
      </c>
      <c r="C267" s="240" t="s">
        <v>327</v>
      </c>
      <c r="D267" s="302">
        <v>700000</v>
      </c>
      <c r="E267" s="302">
        <v>0</v>
      </c>
      <c r="F267" s="524">
        <v>700000</v>
      </c>
    </row>
    <row r="268" spans="1:6" ht="12.75">
      <c r="A268" s="230"/>
      <c r="B268" s="231" t="s">
        <v>401</v>
      </c>
      <c r="C268" s="245" t="s">
        <v>402</v>
      </c>
      <c r="D268" s="233">
        <v>700000</v>
      </c>
      <c r="E268" s="233">
        <v>0</v>
      </c>
      <c r="F268" s="525">
        <v>700000</v>
      </c>
    </row>
    <row r="269" spans="1:6" ht="12.75">
      <c r="A269" s="230"/>
      <c r="B269" s="138" t="s">
        <v>406</v>
      </c>
      <c r="C269" s="469" t="s">
        <v>407</v>
      </c>
      <c r="D269" s="139">
        <v>100000</v>
      </c>
      <c r="E269" s="139">
        <v>0</v>
      </c>
      <c r="F269" s="527">
        <v>100000</v>
      </c>
    </row>
    <row r="270" spans="1:6" ht="12.75">
      <c r="A270" s="230"/>
      <c r="B270" s="138" t="s">
        <v>421</v>
      </c>
      <c r="C270" s="469" t="s">
        <v>422</v>
      </c>
      <c r="D270" s="480">
        <v>100000</v>
      </c>
      <c r="E270" s="139">
        <v>0</v>
      </c>
      <c r="F270" s="527">
        <v>100000</v>
      </c>
    </row>
    <row r="271" spans="1:6" ht="12.75">
      <c r="A271" s="230"/>
      <c r="B271" s="138" t="s">
        <v>423</v>
      </c>
      <c r="C271" s="469" t="s">
        <v>424</v>
      </c>
      <c r="D271" s="480">
        <v>100000</v>
      </c>
      <c r="E271" s="139">
        <v>0</v>
      </c>
      <c r="F271" s="527">
        <v>100000</v>
      </c>
    </row>
    <row r="272" spans="1:6" ht="12.75">
      <c r="A272" s="230"/>
      <c r="B272" s="138" t="s">
        <v>439</v>
      </c>
      <c r="C272" s="469" t="s">
        <v>440</v>
      </c>
      <c r="D272" s="139">
        <v>200000</v>
      </c>
      <c r="E272" s="139">
        <v>0</v>
      </c>
      <c r="F272" s="527">
        <v>200000</v>
      </c>
    </row>
    <row r="273" spans="1:6" ht="12.75">
      <c r="A273" s="230"/>
      <c r="B273" s="138" t="s">
        <v>451</v>
      </c>
      <c r="C273" s="469" t="s">
        <v>452</v>
      </c>
      <c r="D273" s="139">
        <v>200000</v>
      </c>
      <c r="E273" s="139">
        <v>0</v>
      </c>
      <c r="F273" s="527">
        <v>200000</v>
      </c>
    </row>
    <row r="274" spans="1:6" ht="9.75" customHeight="1">
      <c r="A274" s="528"/>
      <c r="B274" s="235"/>
      <c r="C274" s="236"/>
      <c r="D274" s="236"/>
      <c r="E274" s="313"/>
      <c r="F274" s="530"/>
    </row>
    <row r="275" spans="1:6" ht="1.5" customHeight="1" thickBot="1">
      <c r="A275" s="602"/>
      <c r="B275" s="603"/>
      <c r="C275" s="604"/>
      <c r="D275" s="604"/>
      <c r="E275" s="605"/>
      <c r="F275" s="606"/>
    </row>
    <row r="276" spans="1:6" ht="20.25" customHeight="1">
      <c r="A276" s="594" t="s">
        <v>315</v>
      </c>
      <c r="B276" s="595" t="s">
        <v>334</v>
      </c>
      <c r="C276" s="596" t="s">
        <v>335</v>
      </c>
      <c r="D276" s="597">
        <v>35272260</v>
      </c>
      <c r="E276" s="597">
        <v>0</v>
      </c>
      <c r="F276" s="598">
        <v>35272260</v>
      </c>
    </row>
    <row r="277" spans="1:6" ht="12.75">
      <c r="A277" s="230"/>
      <c r="B277" s="231" t="s">
        <v>357</v>
      </c>
      <c r="C277" s="245" t="s">
        <v>358</v>
      </c>
      <c r="D277" s="233">
        <v>7227754</v>
      </c>
      <c r="E277" s="233">
        <v>0</v>
      </c>
      <c r="F277" s="525">
        <v>7227754</v>
      </c>
    </row>
    <row r="278" spans="1:6" ht="12.75">
      <c r="A278" s="230"/>
      <c r="B278" s="138" t="s">
        <v>361</v>
      </c>
      <c r="C278" s="475" t="s">
        <v>362</v>
      </c>
      <c r="D278" s="139">
        <v>2102260</v>
      </c>
      <c r="E278" s="139">
        <v>0</v>
      </c>
      <c r="F278" s="527">
        <v>2102260</v>
      </c>
    </row>
    <row r="279" spans="1:6" ht="12.75">
      <c r="A279" s="230"/>
      <c r="B279" s="138" t="s">
        <v>363</v>
      </c>
      <c r="C279" s="475" t="s">
        <v>364</v>
      </c>
      <c r="D279" s="139">
        <v>2050000</v>
      </c>
      <c r="E279" s="139">
        <v>0</v>
      </c>
      <c r="F279" s="527">
        <v>2050000</v>
      </c>
    </row>
    <row r="280" spans="1:6" ht="12.75">
      <c r="A280" s="230"/>
      <c r="B280" s="138" t="s">
        <v>367</v>
      </c>
      <c r="C280" s="475" t="s">
        <v>368</v>
      </c>
      <c r="D280" s="139">
        <v>270000</v>
      </c>
      <c r="E280" s="139">
        <v>0</v>
      </c>
      <c r="F280" s="527">
        <v>270000</v>
      </c>
    </row>
    <row r="281" spans="1:6" ht="12.75">
      <c r="A281" s="230"/>
      <c r="B281" s="138" t="s">
        <v>371</v>
      </c>
      <c r="C281" s="475" t="s">
        <v>372</v>
      </c>
      <c r="D281" s="139">
        <v>300000</v>
      </c>
      <c r="E281" s="139">
        <v>0</v>
      </c>
      <c r="F281" s="527">
        <v>300000</v>
      </c>
    </row>
    <row r="282" spans="1:6" ht="12.75">
      <c r="A282" s="230"/>
      <c r="B282" s="138" t="s">
        <v>381</v>
      </c>
      <c r="C282" s="469" t="s">
        <v>382</v>
      </c>
      <c r="D282" s="139">
        <v>990000</v>
      </c>
      <c r="E282" s="139">
        <v>0</v>
      </c>
      <c r="F282" s="527">
        <v>990000</v>
      </c>
    </row>
    <row r="283" spans="1:6" ht="12.75">
      <c r="A283" s="230"/>
      <c r="B283" s="138" t="s">
        <v>385</v>
      </c>
      <c r="C283" s="469" t="s">
        <v>386</v>
      </c>
      <c r="D283" s="139">
        <v>445000</v>
      </c>
      <c r="E283" s="139">
        <v>0</v>
      </c>
      <c r="F283" s="527">
        <v>445000</v>
      </c>
    </row>
    <row r="284" spans="1:6" ht="24">
      <c r="A284" s="230"/>
      <c r="B284" s="332" t="s">
        <v>389</v>
      </c>
      <c r="C284" s="474" t="s">
        <v>390</v>
      </c>
      <c r="D284" s="139">
        <v>525494</v>
      </c>
      <c r="E284" s="139">
        <v>0</v>
      </c>
      <c r="F284" s="527">
        <v>525494</v>
      </c>
    </row>
    <row r="285" spans="1:6" ht="24.75" thickBot="1">
      <c r="A285" s="241"/>
      <c r="B285" s="879" t="s">
        <v>391</v>
      </c>
      <c r="C285" s="880" t="s">
        <v>392</v>
      </c>
      <c r="D285" s="609">
        <v>30000</v>
      </c>
      <c r="E285" s="609">
        <v>0</v>
      </c>
      <c r="F285" s="610">
        <v>30000</v>
      </c>
    </row>
    <row r="286" spans="1:6" ht="24">
      <c r="A286" s="969" t="s">
        <v>998</v>
      </c>
      <c r="B286" s="881" t="s">
        <v>395</v>
      </c>
      <c r="C286" s="882" t="s">
        <v>396</v>
      </c>
      <c r="D286" s="859">
        <v>275000</v>
      </c>
      <c r="E286" s="859">
        <v>0</v>
      </c>
      <c r="F286" s="861">
        <v>275000</v>
      </c>
    </row>
    <row r="287" spans="1:6" ht="24">
      <c r="A287" s="970"/>
      <c r="B287" s="332" t="s">
        <v>397</v>
      </c>
      <c r="C287" s="474" t="s">
        <v>398</v>
      </c>
      <c r="D287" s="139">
        <v>80000</v>
      </c>
      <c r="E287" s="139">
        <v>0</v>
      </c>
      <c r="F287" s="527">
        <v>80000</v>
      </c>
    </row>
    <row r="288" spans="1:6" ht="12.75">
      <c r="A288" s="970"/>
      <c r="B288" s="138" t="s">
        <v>399</v>
      </c>
      <c r="C288" s="469" t="s">
        <v>400</v>
      </c>
      <c r="D288" s="139">
        <v>160000</v>
      </c>
      <c r="E288" s="139">
        <v>0</v>
      </c>
      <c r="F288" s="527">
        <v>160000</v>
      </c>
    </row>
    <row r="289" spans="1:6" ht="12.75">
      <c r="A289" s="970"/>
      <c r="B289" s="231" t="s">
        <v>401</v>
      </c>
      <c r="C289" s="245" t="s">
        <v>402</v>
      </c>
      <c r="D289" s="233">
        <v>24995000</v>
      </c>
      <c r="E289" s="233">
        <v>0</v>
      </c>
      <c r="F289" s="525">
        <v>24995000</v>
      </c>
    </row>
    <row r="290" spans="1:6" ht="12.75">
      <c r="A290" s="970"/>
      <c r="B290" s="138" t="s">
        <v>406</v>
      </c>
      <c r="C290" s="469" t="s">
        <v>407</v>
      </c>
      <c r="D290" s="139">
        <v>500000</v>
      </c>
      <c r="E290" s="139">
        <v>0</v>
      </c>
      <c r="F290" s="527">
        <v>500000</v>
      </c>
    </row>
    <row r="291" spans="1:6" ht="12.75">
      <c r="A291" s="230"/>
      <c r="B291" s="138" t="s">
        <v>413</v>
      </c>
      <c r="C291" s="475" t="s">
        <v>414</v>
      </c>
      <c r="D291" s="139">
        <v>250000</v>
      </c>
      <c r="E291" s="139">
        <v>0</v>
      </c>
      <c r="F291" s="527">
        <v>250000</v>
      </c>
    </row>
    <row r="292" spans="1:6" ht="12.75">
      <c r="A292" s="230"/>
      <c r="B292" s="138" t="s">
        <v>415</v>
      </c>
      <c r="C292" s="475" t="s">
        <v>416</v>
      </c>
      <c r="D292" s="139">
        <v>150000</v>
      </c>
      <c r="E292" s="139">
        <v>0</v>
      </c>
      <c r="F292" s="527">
        <v>150000</v>
      </c>
    </row>
    <row r="293" spans="1:6" ht="12.75">
      <c r="A293" s="230"/>
      <c r="B293" s="138" t="s">
        <v>421</v>
      </c>
      <c r="C293" s="475" t="s">
        <v>422</v>
      </c>
      <c r="D293" s="139">
        <v>750000</v>
      </c>
      <c r="E293" s="139">
        <v>0</v>
      </c>
      <c r="F293" s="527">
        <v>750000</v>
      </c>
    </row>
    <row r="294" spans="1:6" ht="12.75">
      <c r="A294" s="230"/>
      <c r="B294" s="138" t="s">
        <v>425</v>
      </c>
      <c r="C294" s="475" t="s">
        <v>426</v>
      </c>
      <c r="D294" s="139">
        <v>500000</v>
      </c>
      <c r="E294" s="139">
        <v>0</v>
      </c>
      <c r="F294" s="527">
        <v>500000</v>
      </c>
    </row>
    <row r="295" spans="1:6" ht="12.75">
      <c r="A295" s="230"/>
      <c r="B295" s="138" t="s">
        <v>435</v>
      </c>
      <c r="C295" s="469" t="s">
        <v>436</v>
      </c>
      <c r="D295" s="139">
        <v>5000000</v>
      </c>
      <c r="E295" s="139">
        <v>0</v>
      </c>
      <c r="F295" s="527">
        <v>5000000</v>
      </c>
    </row>
    <row r="296" spans="1:6" ht="12.75">
      <c r="A296" s="230"/>
      <c r="B296" s="138" t="s">
        <v>439</v>
      </c>
      <c r="C296" s="469" t="s">
        <v>440</v>
      </c>
      <c r="D296" s="139">
        <v>700000</v>
      </c>
      <c r="E296" s="139">
        <v>0</v>
      </c>
      <c r="F296" s="527">
        <v>700000</v>
      </c>
    </row>
    <row r="297" spans="1:6" ht="12.75">
      <c r="A297" s="230"/>
      <c r="B297" s="138" t="s">
        <v>445</v>
      </c>
      <c r="C297" s="469" t="s">
        <v>446</v>
      </c>
      <c r="D297" s="139">
        <v>550000</v>
      </c>
      <c r="E297" s="139">
        <v>0</v>
      </c>
      <c r="F297" s="527">
        <v>550000</v>
      </c>
    </row>
    <row r="298" spans="1:6" ht="12.75">
      <c r="A298" s="230"/>
      <c r="B298" s="138" t="s">
        <v>451</v>
      </c>
      <c r="C298" s="469" t="s">
        <v>452</v>
      </c>
      <c r="D298" s="139">
        <v>2250000</v>
      </c>
      <c r="E298" s="139">
        <v>0</v>
      </c>
      <c r="F298" s="527">
        <v>2250000</v>
      </c>
    </row>
    <row r="299" spans="1:6" ht="12.75">
      <c r="A299" s="230"/>
      <c r="B299" s="138" t="s">
        <v>457</v>
      </c>
      <c r="C299" s="469" t="s">
        <v>458</v>
      </c>
      <c r="D299" s="139">
        <v>500000</v>
      </c>
      <c r="E299" s="139">
        <v>0</v>
      </c>
      <c r="F299" s="527">
        <v>500000</v>
      </c>
    </row>
    <row r="300" spans="1:6" ht="25.5">
      <c r="A300" s="878"/>
      <c r="B300" s="138" t="s">
        <v>459</v>
      </c>
      <c r="C300" s="469" t="s">
        <v>460</v>
      </c>
      <c r="D300" s="139">
        <v>1600000</v>
      </c>
      <c r="E300" s="139">
        <v>0</v>
      </c>
      <c r="F300" s="527">
        <v>1600000</v>
      </c>
    </row>
    <row r="301" spans="1:6" ht="12.75">
      <c r="A301" s="878"/>
      <c r="B301" s="138" t="s">
        <v>465</v>
      </c>
      <c r="C301" s="469" t="s">
        <v>466</v>
      </c>
      <c r="D301" s="139">
        <v>350000</v>
      </c>
      <c r="E301" s="139">
        <v>0</v>
      </c>
      <c r="F301" s="527">
        <v>350000</v>
      </c>
    </row>
    <row r="302" spans="1:6" ht="12.75">
      <c r="A302" s="878"/>
      <c r="B302" s="138" t="s">
        <v>469</v>
      </c>
      <c r="C302" s="469" t="s">
        <v>470</v>
      </c>
      <c r="D302" s="139">
        <v>20000</v>
      </c>
      <c r="E302" s="139">
        <v>0</v>
      </c>
      <c r="F302" s="527">
        <v>20000</v>
      </c>
    </row>
    <row r="303" spans="1:6" ht="12.75">
      <c r="A303" s="878"/>
      <c r="B303" s="138" t="s">
        <v>477</v>
      </c>
      <c r="C303" s="469" t="s">
        <v>478</v>
      </c>
      <c r="D303" s="139">
        <v>11875000</v>
      </c>
      <c r="E303" s="139">
        <v>0</v>
      </c>
      <c r="F303" s="527">
        <v>11875000</v>
      </c>
    </row>
    <row r="304" spans="1:6" ht="12.75">
      <c r="A304" s="878"/>
      <c r="B304" s="231" t="s">
        <v>479</v>
      </c>
      <c r="C304" s="245" t="s">
        <v>480</v>
      </c>
      <c r="D304" s="233">
        <v>2985000</v>
      </c>
      <c r="E304" s="233">
        <v>0</v>
      </c>
      <c r="F304" s="525">
        <v>2985000</v>
      </c>
    </row>
    <row r="305" spans="1:6" ht="12.75">
      <c r="A305" s="230"/>
      <c r="B305" s="138" t="s">
        <v>483</v>
      </c>
      <c r="C305" s="469" t="s">
        <v>484</v>
      </c>
      <c r="D305" s="139">
        <v>1000000</v>
      </c>
      <c r="E305" s="139">
        <v>0</v>
      </c>
      <c r="F305" s="527">
        <v>1000000</v>
      </c>
    </row>
    <row r="306" spans="1:6" ht="12.75">
      <c r="A306" s="230"/>
      <c r="B306" s="138" t="s">
        <v>485</v>
      </c>
      <c r="C306" s="469" t="s">
        <v>486</v>
      </c>
      <c r="D306" s="139">
        <v>100000</v>
      </c>
      <c r="E306" s="139">
        <v>0</v>
      </c>
      <c r="F306" s="527">
        <v>100000</v>
      </c>
    </row>
    <row r="307" spans="1:6" ht="12.75">
      <c r="A307" s="230"/>
      <c r="B307" s="138" t="s">
        <v>487</v>
      </c>
      <c r="C307" s="469" t="s">
        <v>488</v>
      </c>
      <c r="D307" s="139">
        <v>300000</v>
      </c>
      <c r="E307" s="139">
        <v>0</v>
      </c>
      <c r="F307" s="527">
        <v>300000</v>
      </c>
    </row>
    <row r="308" spans="1:6" ht="12.75">
      <c r="A308" s="230"/>
      <c r="B308" s="138" t="s">
        <v>497</v>
      </c>
      <c r="C308" s="469" t="s">
        <v>498</v>
      </c>
      <c r="D308" s="139">
        <v>200000</v>
      </c>
      <c r="E308" s="139">
        <v>0</v>
      </c>
      <c r="F308" s="527">
        <v>200000</v>
      </c>
    </row>
    <row r="309" spans="1:6" ht="12.75">
      <c r="A309" s="230"/>
      <c r="B309" s="138" t="s">
        <v>2</v>
      </c>
      <c r="C309" s="469" t="s">
        <v>3</v>
      </c>
      <c r="D309" s="139">
        <v>75000</v>
      </c>
      <c r="E309" s="139">
        <v>0</v>
      </c>
      <c r="F309" s="527">
        <v>75000</v>
      </c>
    </row>
    <row r="310" spans="1:6" ht="12.75">
      <c r="A310" s="230"/>
      <c r="B310" s="138" t="s">
        <v>4</v>
      </c>
      <c r="C310" s="469" t="s">
        <v>5</v>
      </c>
      <c r="D310" s="139">
        <v>1000000</v>
      </c>
      <c r="E310" s="139">
        <v>0</v>
      </c>
      <c r="F310" s="527">
        <v>1000000</v>
      </c>
    </row>
    <row r="311" spans="1:6" ht="12.75">
      <c r="A311" s="230"/>
      <c r="B311" s="138" t="s">
        <v>12</v>
      </c>
      <c r="C311" s="469" t="s">
        <v>13</v>
      </c>
      <c r="D311" s="139">
        <v>100000</v>
      </c>
      <c r="E311" s="139">
        <v>0</v>
      </c>
      <c r="F311" s="527">
        <v>100000</v>
      </c>
    </row>
    <row r="312" spans="1:6" ht="12.75">
      <c r="A312" s="230"/>
      <c r="B312" s="138" t="s">
        <v>14</v>
      </c>
      <c r="C312" s="469" t="s">
        <v>15</v>
      </c>
      <c r="D312" s="139">
        <v>50000</v>
      </c>
      <c r="E312" s="139">
        <v>0</v>
      </c>
      <c r="F312" s="527">
        <v>50000</v>
      </c>
    </row>
    <row r="313" spans="1:6" ht="12.75">
      <c r="A313" s="230"/>
      <c r="B313" s="138" t="s">
        <v>18</v>
      </c>
      <c r="C313" s="469" t="s">
        <v>19</v>
      </c>
      <c r="D313" s="139">
        <v>160000</v>
      </c>
      <c r="E313" s="139">
        <v>0</v>
      </c>
      <c r="F313" s="527">
        <v>160000</v>
      </c>
    </row>
    <row r="314" spans="1:6" ht="12.75">
      <c r="A314" s="277"/>
      <c r="B314" s="231" t="s">
        <v>87</v>
      </c>
      <c r="C314" s="245" t="s">
        <v>88</v>
      </c>
      <c r="D314" s="233">
        <v>64506</v>
      </c>
      <c r="E314" s="233">
        <v>0</v>
      </c>
      <c r="F314" s="525">
        <v>64506</v>
      </c>
    </row>
    <row r="315" spans="1:6" ht="25.5">
      <c r="A315" s="230"/>
      <c r="B315" s="847" t="s">
        <v>93</v>
      </c>
      <c r="C315" s="851" t="s">
        <v>94</v>
      </c>
      <c r="D315" s="849">
        <v>64506</v>
      </c>
      <c r="E315" s="849">
        <v>0</v>
      </c>
      <c r="F315" s="850">
        <v>64506</v>
      </c>
    </row>
    <row r="316" spans="1:6" ht="6.75" customHeight="1">
      <c r="A316" s="542"/>
      <c r="B316" s="261"/>
      <c r="C316" s="171"/>
      <c r="D316" s="172"/>
      <c r="E316" s="172"/>
      <c r="F316" s="540"/>
    </row>
    <row r="317" spans="1:6" ht="12.75">
      <c r="A317" s="149" t="s">
        <v>315</v>
      </c>
      <c r="B317" s="249" t="s">
        <v>342</v>
      </c>
      <c r="C317" s="240" t="s">
        <v>343</v>
      </c>
      <c r="D317" s="479">
        <v>337500</v>
      </c>
      <c r="E317" s="312">
        <v>67500</v>
      </c>
      <c r="F317" s="524">
        <v>405000</v>
      </c>
    </row>
    <row r="318" spans="1:6" ht="12.75">
      <c r="A318" s="230"/>
      <c r="B318" s="231" t="s">
        <v>401</v>
      </c>
      <c r="C318" s="245" t="s">
        <v>402</v>
      </c>
      <c r="D318" s="276">
        <v>337500</v>
      </c>
      <c r="E318" s="233">
        <v>0</v>
      </c>
      <c r="F318" s="525">
        <v>337500</v>
      </c>
    </row>
    <row r="319" spans="1:6" ht="12.75">
      <c r="A319" s="230"/>
      <c r="B319" s="138" t="s">
        <v>451</v>
      </c>
      <c r="C319" s="469" t="s">
        <v>452</v>
      </c>
      <c r="D319" s="480">
        <v>337500</v>
      </c>
      <c r="E319" s="139">
        <v>0</v>
      </c>
      <c r="F319" s="527">
        <v>337500</v>
      </c>
    </row>
    <row r="320" spans="1:6" ht="12.75">
      <c r="A320" s="230"/>
      <c r="B320" s="231" t="s">
        <v>479</v>
      </c>
      <c r="C320" s="245" t="s">
        <v>480</v>
      </c>
      <c r="D320" s="276">
        <v>0</v>
      </c>
      <c r="E320" s="233">
        <v>67500</v>
      </c>
      <c r="F320" s="525">
        <v>67500</v>
      </c>
    </row>
    <row r="321" spans="1:6" ht="12.75">
      <c r="A321" s="230"/>
      <c r="B321" s="138" t="s">
        <v>14</v>
      </c>
      <c r="C321" s="543" t="s">
        <v>15</v>
      </c>
      <c r="D321" s="480">
        <v>0</v>
      </c>
      <c r="E321" s="139">
        <v>67500</v>
      </c>
      <c r="F321" s="527">
        <v>67500</v>
      </c>
    </row>
    <row r="322" spans="1:6" ht="8.25" customHeight="1">
      <c r="A322" s="528"/>
      <c r="B322" s="235"/>
      <c r="C322" s="236"/>
      <c r="D322" s="236"/>
      <c r="E322" s="313"/>
      <c r="F322" s="530"/>
    </row>
    <row r="323" spans="1:6" ht="12.75">
      <c r="A323" s="149" t="s">
        <v>315</v>
      </c>
      <c r="B323" s="249" t="s">
        <v>344</v>
      </c>
      <c r="C323" s="240" t="s">
        <v>347</v>
      </c>
      <c r="D323" s="302">
        <v>5000000</v>
      </c>
      <c r="E323" s="302">
        <v>1000000</v>
      </c>
      <c r="F323" s="524">
        <v>6000000</v>
      </c>
    </row>
    <row r="324" spans="1:6" ht="12.75">
      <c r="A324" s="230"/>
      <c r="B324" s="231" t="s">
        <v>401</v>
      </c>
      <c r="C324" s="245" t="s">
        <v>402</v>
      </c>
      <c r="D324" s="233">
        <v>4000000</v>
      </c>
      <c r="E324" s="233">
        <v>1000000</v>
      </c>
      <c r="F324" s="525">
        <v>5000000</v>
      </c>
    </row>
    <row r="325" spans="1:6" ht="12.75">
      <c r="A325" s="230"/>
      <c r="B325" s="138" t="s">
        <v>406</v>
      </c>
      <c r="C325" s="469" t="s">
        <v>407</v>
      </c>
      <c r="D325" s="139">
        <v>3000000</v>
      </c>
      <c r="E325" s="139">
        <v>1000000</v>
      </c>
      <c r="F325" s="527">
        <v>4000000</v>
      </c>
    </row>
    <row r="326" spans="1:6" ht="12.75">
      <c r="A326" s="230"/>
      <c r="B326" s="138" t="s">
        <v>455</v>
      </c>
      <c r="C326" s="469" t="s">
        <v>456</v>
      </c>
      <c r="D326" s="139">
        <v>1000000</v>
      </c>
      <c r="E326" s="139">
        <v>0</v>
      </c>
      <c r="F326" s="527">
        <v>1000000</v>
      </c>
    </row>
    <row r="327" spans="1:6" ht="12.75">
      <c r="A327" s="230"/>
      <c r="B327" s="231" t="s">
        <v>479</v>
      </c>
      <c r="C327" s="245" t="s">
        <v>480</v>
      </c>
      <c r="D327" s="233">
        <v>1000000</v>
      </c>
      <c r="E327" s="233">
        <v>0</v>
      </c>
      <c r="F327" s="525">
        <v>1000000</v>
      </c>
    </row>
    <row r="328" spans="1:6" ht="12.75">
      <c r="A328" s="230"/>
      <c r="B328" s="138" t="s">
        <v>497</v>
      </c>
      <c r="C328" s="469" t="s">
        <v>498</v>
      </c>
      <c r="D328" s="139">
        <v>1000000</v>
      </c>
      <c r="E328" s="139">
        <v>0</v>
      </c>
      <c r="F328" s="527">
        <v>1000000</v>
      </c>
    </row>
    <row r="329" spans="1:6" ht="7.5" customHeight="1">
      <c r="A329" s="528"/>
      <c r="B329" s="235"/>
      <c r="C329" s="236"/>
      <c r="D329" s="236"/>
      <c r="E329" s="620"/>
      <c r="F329" s="530"/>
    </row>
    <row r="330" spans="1:6" ht="30" customHeight="1">
      <c r="A330" s="149" t="s">
        <v>315</v>
      </c>
      <c r="B330" s="249" t="s">
        <v>348</v>
      </c>
      <c r="C330" s="754" t="s">
        <v>351</v>
      </c>
      <c r="D330" s="479">
        <v>0</v>
      </c>
      <c r="E330" s="312">
        <v>4000000</v>
      </c>
      <c r="F330" s="234">
        <v>4000000</v>
      </c>
    </row>
    <row r="331" spans="1:6" ht="12.75">
      <c r="A331" s="230"/>
      <c r="B331" s="231" t="s">
        <v>489</v>
      </c>
      <c r="C331" s="245" t="s">
        <v>480</v>
      </c>
      <c r="D331" s="276">
        <v>0</v>
      </c>
      <c r="E331" s="233">
        <v>4000000</v>
      </c>
      <c r="F331" s="767">
        <v>4000000</v>
      </c>
    </row>
    <row r="332" spans="1:6" ht="12.75">
      <c r="A332" s="230"/>
      <c r="B332" s="138" t="s">
        <v>483</v>
      </c>
      <c r="C332" s="458" t="s">
        <v>484</v>
      </c>
      <c r="D332" s="480">
        <v>0</v>
      </c>
      <c r="E332" s="139">
        <v>2000000</v>
      </c>
      <c r="F332" s="698">
        <v>2000000</v>
      </c>
    </row>
    <row r="333" spans="1:6" ht="12.75">
      <c r="A333" s="230"/>
      <c r="B333" s="138" t="s">
        <v>4</v>
      </c>
      <c r="C333" s="469" t="s">
        <v>5</v>
      </c>
      <c r="D333" s="441">
        <v>0</v>
      </c>
      <c r="E333" s="145">
        <v>2000000</v>
      </c>
      <c r="F333" s="698">
        <v>2000000</v>
      </c>
    </row>
    <row r="334" spans="1:6" ht="6.75" customHeight="1" thickBot="1">
      <c r="A334" s="528"/>
      <c r="B334" s="235"/>
      <c r="C334" s="236"/>
      <c r="D334" s="236"/>
      <c r="E334" s="755"/>
      <c r="F334" s="530"/>
    </row>
    <row r="335" spans="1:6" ht="15" thickBot="1">
      <c r="A335" s="242"/>
      <c r="B335" s="243"/>
      <c r="C335" s="244" t="s">
        <v>619</v>
      </c>
      <c r="D335" s="314">
        <v>238440903.39</v>
      </c>
      <c r="E335" s="314">
        <v>42227150</v>
      </c>
      <c r="F335" s="314">
        <v>280668053.39</v>
      </c>
    </row>
    <row r="336" spans="1:6" ht="9.75" customHeight="1" thickBot="1">
      <c r="A336" s="536"/>
      <c r="B336" s="250"/>
      <c r="C336" s="251"/>
      <c r="D336" s="251"/>
      <c r="E336" s="301"/>
      <c r="F336" s="234"/>
    </row>
    <row r="337" spans="1:6" ht="16.5" thickBot="1">
      <c r="A337" s="962" t="s">
        <v>352</v>
      </c>
      <c r="B337" s="963"/>
      <c r="C337" s="963"/>
      <c r="D337" s="963"/>
      <c r="E337" s="963"/>
      <c r="F337" s="285"/>
    </row>
    <row r="338" spans="1:6" s="166" customFormat="1" ht="6" customHeight="1" thickBot="1">
      <c r="A338" s="631"/>
      <c r="B338" s="185"/>
      <c r="C338" s="185"/>
      <c r="D338" s="185"/>
      <c r="E338" s="185"/>
      <c r="F338" s="630"/>
    </row>
    <row r="339" spans="1:6" s="166" customFormat="1" ht="13.5" thickBot="1">
      <c r="A339" s="632" t="s">
        <v>353</v>
      </c>
      <c r="B339" s="633" t="s">
        <v>307</v>
      </c>
      <c r="C339" s="634" t="s">
        <v>244</v>
      </c>
      <c r="D339" s="635">
        <v>0</v>
      </c>
      <c r="E339" s="635">
        <v>5500000</v>
      </c>
      <c r="F339" s="635">
        <v>5500000</v>
      </c>
    </row>
    <row r="340" spans="1:6" s="166" customFormat="1" ht="8.25" customHeight="1">
      <c r="A340" s="265"/>
      <c r="B340" s="266"/>
      <c r="C340" s="180"/>
      <c r="D340" s="322"/>
      <c r="E340" s="175"/>
      <c r="F340" s="549"/>
    </row>
    <row r="341" spans="1:6" s="166" customFormat="1" ht="12.75">
      <c r="A341" s="666" t="s">
        <v>354</v>
      </c>
      <c r="B341" s="636" t="s">
        <v>845</v>
      </c>
      <c r="C341" s="436" t="s">
        <v>897</v>
      </c>
      <c r="D341" s="321">
        <v>0</v>
      </c>
      <c r="E341" s="321">
        <v>5500000</v>
      </c>
      <c r="F341" s="550">
        <v>5500000</v>
      </c>
    </row>
    <row r="342" spans="1:6" s="166" customFormat="1" ht="15" customHeight="1">
      <c r="A342" s="230"/>
      <c r="B342" s="231" t="s">
        <v>479</v>
      </c>
      <c r="C342" s="245" t="s">
        <v>480</v>
      </c>
      <c r="D342" s="276">
        <v>0</v>
      </c>
      <c r="E342" s="233">
        <v>1000000</v>
      </c>
      <c r="F342" s="767">
        <v>1000000</v>
      </c>
    </row>
    <row r="343" spans="1:6" s="166" customFormat="1" ht="12.75">
      <c r="A343" s="230"/>
      <c r="B343" s="138" t="s">
        <v>485</v>
      </c>
      <c r="C343" s="469" t="s">
        <v>486</v>
      </c>
      <c r="D343" s="480">
        <v>0</v>
      </c>
      <c r="E343" s="139">
        <v>500000</v>
      </c>
      <c r="F343" s="698">
        <v>500000</v>
      </c>
    </row>
    <row r="344" spans="1:6" s="166" customFormat="1" ht="12.75">
      <c r="A344" s="230"/>
      <c r="B344" s="138" t="s">
        <v>497</v>
      </c>
      <c r="C344" s="469" t="s">
        <v>498</v>
      </c>
      <c r="D344" s="441">
        <v>0</v>
      </c>
      <c r="E344" s="139">
        <v>500000</v>
      </c>
      <c r="F344" s="698">
        <v>500000</v>
      </c>
    </row>
    <row r="345" spans="1:6" s="166" customFormat="1" ht="12.75">
      <c r="A345" s="257"/>
      <c r="B345" s="486" t="s">
        <v>30</v>
      </c>
      <c r="C345" s="487" t="s">
        <v>31</v>
      </c>
      <c r="D345" s="320">
        <v>0</v>
      </c>
      <c r="E345" s="320">
        <v>4500000</v>
      </c>
      <c r="F345" s="551">
        <v>4500000</v>
      </c>
    </row>
    <row r="346" spans="1:6" s="166" customFormat="1" ht="12.75">
      <c r="A346" s="257"/>
      <c r="B346" s="138" t="s">
        <v>47</v>
      </c>
      <c r="C346" s="458" t="s">
        <v>48</v>
      </c>
      <c r="D346" s="318">
        <v>0</v>
      </c>
      <c r="E346" s="135">
        <v>500000</v>
      </c>
      <c r="F346" s="547">
        <v>500000</v>
      </c>
    </row>
    <row r="347" spans="1:6" s="166" customFormat="1" ht="18.75" customHeight="1">
      <c r="A347" s="246"/>
      <c r="B347" s="778" t="s">
        <v>55</v>
      </c>
      <c r="C347" s="779" t="s">
        <v>56</v>
      </c>
      <c r="D347" s="145">
        <v>0</v>
      </c>
      <c r="E347" s="145">
        <v>4000000</v>
      </c>
      <c r="F347" s="534">
        <v>4000000</v>
      </c>
    </row>
    <row r="348" spans="1:6" s="166" customFormat="1" ht="10.5" customHeight="1" thickBot="1">
      <c r="A348" s="883"/>
      <c r="B348" s="884"/>
      <c r="C348" s="884"/>
      <c r="D348" s="884"/>
      <c r="E348" s="884"/>
      <c r="F348" s="885"/>
    </row>
    <row r="349" spans="1:15" ht="17.25" customHeight="1">
      <c r="A349" s="656" t="s">
        <v>353</v>
      </c>
      <c r="B349" s="657" t="s">
        <v>309</v>
      </c>
      <c r="C349" s="584" t="s">
        <v>159</v>
      </c>
      <c r="D349" s="658">
        <v>1036986200</v>
      </c>
      <c r="E349" s="658">
        <v>353974740.46000004</v>
      </c>
      <c r="F349" s="658">
        <v>1390960940.46</v>
      </c>
      <c r="G349" s="154"/>
      <c r="H349" s="154"/>
      <c r="I349" s="154"/>
      <c r="J349" s="154"/>
      <c r="K349" s="154"/>
      <c r="L349" s="154"/>
      <c r="M349" s="154"/>
      <c r="N349" s="154"/>
      <c r="O349" s="154"/>
    </row>
    <row r="350" spans="1:15" ht="12.75">
      <c r="A350" s="542"/>
      <c r="B350" s="247"/>
      <c r="C350" s="659"/>
      <c r="D350" s="660"/>
      <c r="E350" s="660"/>
      <c r="F350" s="529"/>
      <c r="G350" s="154"/>
      <c r="H350" s="154"/>
      <c r="I350" s="154"/>
      <c r="J350" s="154"/>
      <c r="K350" s="154"/>
      <c r="L350" s="154"/>
      <c r="M350" s="154"/>
      <c r="N350" s="154"/>
      <c r="O350" s="154"/>
    </row>
    <row r="351" spans="1:15" ht="17.25" customHeight="1">
      <c r="A351" s="545" t="s">
        <v>355</v>
      </c>
      <c r="B351" s="448" t="s">
        <v>617</v>
      </c>
      <c r="C351" s="449" t="s">
        <v>709</v>
      </c>
      <c r="D351" s="450">
        <v>141171200</v>
      </c>
      <c r="E351" s="450">
        <v>9000000</v>
      </c>
      <c r="F351" s="886">
        <v>150171200</v>
      </c>
      <c r="G351" s="256"/>
      <c r="H351" s="256"/>
      <c r="I351" s="256"/>
      <c r="J351" s="256"/>
      <c r="K351" s="256"/>
      <c r="L351" s="256"/>
      <c r="M351" s="256"/>
      <c r="N351" s="256"/>
      <c r="O351" s="154"/>
    </row>
    <row r="352" spans="1:15" ht="12.75">
      <c r="A352" s="257"/>
      <c r="B352" s="231" t="s">
        <v>357</v>
      </c>
      <c r="C352" s="232" t="s">
        <v>358</v>
      </c>
      <c r="D352" s="317">
        <v>97014090</v>
      </c>
      <c r="E352" s="325">
        <v>1000000</v>
      </c>
      <c r="F352" s="546">
        <v>98014090</v>
      </c>
      <c r="G352" s="256"/>
      <c r="H352" s="256"/>
      <c r="I352" s="256"/>
      <c r="J352" s="256"/>
      <c r="K352" s="256"/>
      <c r="L352" s="256"/>
      <c r="M352" s="256"/>
      <c r="N352" s="256"/>
      <c r="O352" s="154"/>
    </row>
    <row r="353" spans="1:15" ht="12.75">
      <c r="A353" s="257"/>
      <c r="B353" s="138" t="s">
        <v>361</v>
      </c>
      <c r="C353" s="458" t="s">
        <v>362</v>
      </c>
      <c r="D353" s="318">
        <v>49100000</v>
      </c>
      <c r="E353" s="135">
        <v>0</v>
      </c>
      <c r="F353" s="547">
        <v>49100000</v>
      </c>
      <c r="G353" s="256"/>
      <c r="H353" s="256"/>
      <c r="I353" s="256"/>
      <c r="J353" s="256"/>
      <c r="K353" s="256"/>
      <c r="L353" s="256"/>
      <c r="M353" s="256"/>
      <c r="N353" s="256"/>
      <c r="O353" s="154"/>
    </row>
    <row r="354" spans="1:15" ht="12.75">
      <c r="A354" s="257"/>
      <c r="B354" s="138" t="s">
        <v>363</v>
      </c>
      <c r="C354" s="458" t="s">
        <v>364</v>
      </c>
      <c r="D354" s="318">
        <v>0</v>
      </c>
      <c r="E354" s="135">
        <v>1000000</v>
      </c>
      <c r="F354" s="547">
        <v>1000000</v>
      </c>
      <c r="G354" s="256"/>
      <c r="H354" s="256"/>
      <c r="I354" s="256"/>
      <c r="J354" s="256"/>
      <c r="K354" s="256"/>
      <c r="L354" s="256"/>
      <c r="M354" s="256"/>
      <c r="N354" s="256"/>
      <c r="O354" s="154"/>
    </row>
    <row r="355" spans="1:15" ht="12.75">
      <c r="A355" s="257"/>
      <c r="B355" s="138" t="s">
        <v>367</v>
      </c>
      <c r="C355" s="458" t="s">
        <v>368</v>
      </c>
      <c r="D355" s="318">
        <v>4069090</v>
      </c>
      <c r="E355" s="135">
        <v>0</v>
      </c>
      <c r="F355" s="547">
        <v>4069090</v>
      </c>
      <c r="G355" s="256"/>
      <c r="H355" s="256"/>
      <c r="I355" s="256"/>
      <c r="J355" s="256"/>
      <c r="K355" s="256"/>
      <c r="L355" s="256"/>
      <c r="M355" s="256"/>
      <c r="N355" s="256"/>
      <c r="O355" s="154"/>
    </row>
    <row r="356" spans="1:15" ht="12.75">
      <c r="A356" s="257"/>
      <c r="B356" s="138" t="s">
        <v>371</v>
      </c>
      <c r="C356" s="458" t="s">
        <v>372</v>
      </c>
      <c r="D356" s="318">
        <v>3000000</v>
      </c>
      <c r="E356" s="135">
        <v>0</v>
      </c>
      <c r="F356" s="547">
        <v>3000000</v>
      </c>
      <c r="G356" s="256"/>
      <c r="H356" s="256"/>
      <c r="I356" s="256"/>
      <c r="J356" s="256"/>
      <c r="K356" s="256"/>
      <c r="L356" s="256"/>
      <c r="M356" s="256"/>
      <c r="N356" s="256"/>
      <c r="O356" s="154"/>
    </row>
    <row r="357" spans="1:15" ht="12.75">
      <c r="A357" s="257"/>
      <c r="B357" s="138" t="s">
        <v>373</v>
      </c>
      <c r="C357" s="458" t="s">
        <v>374</v>
      </c>
      <c r="D357" s="318">
        <v>500000</v>
      </c>
      <c r="E357" s="135"/>
      <c r="F357" s="547">
        <v>500000</v>
      </c>
      <c r="G357" s="256"/>
      <c r="H357" s="256"/>
      <c r="I357" s="256"/>
      <c r="J357" s="256"/>
      <c r="K357" s="256"/>
      <c r="L357" s="256"/>
      <c r="M357" s="256"/>
      <c r="N357" s="256"/>
      <c r="O357" s="154"/>
    </row>
    <row r="358" spans="1:15" ht="12.75">
      <c r="A358" s="257"/>
      <c r="B358" s="138" t="s">
        <v>381</v>
      </c>
      <c r="C358" s="458" t="s">
        <v>382</v>
      </c>
      <c r="D358" s="318">
        <v>13550000</v>
      </c>
      <c r="E358" s="135">
        <v>0</v>
      </c>
      <c r="F358" s="547">
        <v>13550000</v>
      </c>
      <c r="G358" s="256"/>
      <c r="H358" s="256"/>
      <c r="I358" s="256"/>
      <c r="J358" s="256"/>
      <c r="K358" s="256"/>
      <c r="L358" s="256"/>
      <c r="M358" s="256"/>
      <c r="N358" s="256"/>
      <c r="O358" s="154"/>
    </row>
    <row r="359" spans="1:15" ht="12.75">
      <c r="A359" s="257"/>
      <c r="B359" s="138" t="s">
        <v>383</v>
      </c>
      <c r="C359" s="458" t="s">
        <v>384</v>
      </c>
      <c r="D359" s="318">
        <v>4850000</v>
      </c>
      <c r="E359" s="135"/>
      <c r="F359" s="547">
        <v>4850000</v>
      </c>
      <c r="G359" s="256"/>
      <c r="H359" s="256"/>
      <c r="I359" s="256"/>
      <c r="J359" s="256"/>
      <c r="K359" s="256"/>
      <c r="L359" s="256"/>
      <c r="M359" s="256"/>
      <c r="N359" s="256"/>
      <c r="O359" s="154"/>
    </row>
    <row r="360" spans="1:15" ht="12.75">
      <c r="A360" s="257"/>
      <c r="B360" s="138" t="s">
        <v>385</v>
      </c>
      <c r="C360" s="458" t="s">
        <v>386</v>
      </c>
      <c r="D360" s="318">
        <v>6450000</v>
      </c>
      <c r="E360" s="135">
        <v>0</v>
      </c>
      <c r="F360" s="547">
        <v>6450000</v>
      </c>
      <c r="G360" s="256"/>
      <c r="H360" s="256"/>
      <c r="I360" s="256"/>
      <c r="J360" s="256"/>
      <c r="K360" s="256"/>
      <c r="L360" s="256"/>
      <c r="M360" s="256"/>
      <c r="N360" s="256"/>
      <c r="O360" s="154"/>
    </row>
    <row r="361" spans="1:15" ht="25.5">
      <c r="A361" s="257"/>
      <c r="B361" s="138" t="s">
        <v>389</v>
      </c>
      <c r="C361" s="458" t="s">
        <v>390</v>
      </c>
      <c r="D361" s="318">
        <v>7700000</v>
      </c>
      <c r="E361" s="135">
        <v>0</v>
      </c>
      <c r="F361" s="547">
        <v>7700000</v>
      </c>
      <c r="G361" s="256"/>
      <c r="H361" s="256"/>
      <c r="I361" s="256"/>
      <c r="J361" s="256"/>
      <c r="K361" s="256"/>
      <c r="L361" s="256"/>
      <c r="M361" s="256"/>
      <c r="N361" s="256"/>
      <c r="O361" s="154"/>
    </row>
    <row r="362" spans="1:15" ht="25.5">
      <c r="A362" s="257"/>
      <c r="B362" s="138" t="s">
        <v>391</v>
      </c>
      <c r="C362" s="458" t="s">
        <v>392</v>
      </c>
      <c r="D362" s="318">
        <v>400000</v>
      </c>
      <c r="E362" s="135">
        <v>0</v>
      </c>
      <c r="F362" s="547">
        <v>400000</v>
      </c>
      <c r="G362" s="256"/>
      <c r="H362" s="256"/>
      <c r="I362" s="256"/>
      <c r="J362" s="256"/>
      <c r="K362" s="256"/>
      <c r="L362" s="256"/>
      <c r="M362" s="256"/>
      <c r="N362" s="256"/>
      <c r="O362" s="154"/>
    </row>
    <row r="363" spans="1:15" ht="25.5">
      <c r="A363" s="257"/>
      <c r="B363" s="138" t="s">
        <v>395</v>
      </c>
      <c r="C363" s="458" t="s">
        <v>396</v>
      </c>
      <c r="D363" s="318">
        <v>3920000</v>
      </c>
      <c r="E363" s="135">
        <v>0</v>
      </c>
      <c r="F363" s="547">
        <v>3920000</v>
      </c>
      <c r="G363" s="256"/>
      <c r="H363" s="256"/>
      <c r="I363" s="256"/>
      <c r="J363" s="256"/>
      <c r="K363" s="256"/>
      <c r="L363" s="256"/>
      <c r="M363" s="256"/>
      <c r="N363" s="256"/>
      <c r="O363" s="154"/>
    </row>
    <row r="364" spans="1:15" ht="25.5">
      <c r="A364" s="257"/>
      <c r="B364" s="138" t="s">
        <v>397</v>
      </c>
      <c r="C364" s="458" t="s">
        <v>398</v>
      </c>
      <c r="D364" s="318">
        <v>1175000</v>
      </c>
      <c r="E364" s="135">
        <v>0</v>
      </c>
      <c r="F364" s="547">
        <v>1175000</v>
      </c>
      <c r="G364" s="256"/>
      <c r="H364" s="256"/>
      <c r="I364" s="256"/>
      <c r="J364" s="256"/>
      <c r="K364" s="256"/>
      <c r="L364" s="256"/>
      <c r="M364" s="256"/>
      <c r="N364" s="256"/>
      <c r="O364" s="154"/>
    </row>
    <row r="365" spans="1:15" ht="12.75">
      <c r="A365" s="257"/>
      <c r="B365" s="138" t="s">
        <v>399</v>
      </c>
      <c r="C365" s="458" t="s">
        <v>400</v>
      </c>
      <c r="D365" s="318">
        <v>2300000</v>
      </c>
      <c r="E365" s="135">
        <v>0</v>
      </c>
      <c r="F365" s="547">
        <v>2300000</v>
      </c>
      <c r="G365" s="256"/>
      <c r="H365" s="256"/>
      <c r="I365" s="256"/>
      <c r="J365" s="256"/>
      <c r="K365" s="256"/>
      <c r="L365" s="256"/>
      <c r="M365" s="256"/>
      <c r="N365" s="256"/>
      <c r="O365" s="154"/>
    </row>
    <row r="366" spans="1:15" ht="12.75">
      <c r="A366" s="257"/>
      <c r="B366" s="231" t="s">
        <v>401</v>
      </c>
      <c r="C366" s="232" t="s">
        <v>402</v>
      </c>
      <c r="D366" s="317">
        <v>33820000</v>
      </c>
      <c r="E366" s="325">
        <v>2700000</v>
      </c>
      <c r="F366" s="546">
        <v>36520000</v>
      </c>
      <c r="G366" s="256"/>
      <c r="H366" s="256"/>
      <c r="I366" s="256"/>
      <c r="J366" s="256"/>
      <c r="K366" s="256"/>
      <c r="L366" s="256"/>
      <c r="M366" s="256"/>
      <c r="N366" s="256"/>
      <c r="O366" s="154"/>
    </row>
    <row r="367" spans="1:15" ht="19.5" customHeight="1">
      <c r="A367" s="257"/>
      <c r="B367" s="138" t="s">
        <v>413</v>
      </c>
      <c r="C367" s="458" t="s">
        <v>414</v>
      </c>
      <c r="D367" s="318">
        <v>2000000</v>
      </c>
      <c r="E367" s="135">
        <v>250000</v>
      </c>
      <c r="F367" s="547">
        <v>2250000</v>
      </c>
      <c r="G367" s="256"/>
      <c r="H367" s="256"/>
      <c r="I367" s="256"/>
      <c r="J367" s="256"/>
      <c r="K367" s="256"/>
      <c r="L367" s="256"/>
      <c r="M367" s="256"/>
      <c r="N367" s="256"/>
      <c r="O367" s="154"/>
    </row>
    <row r="368" spans="1:15" ht="19.5" customHeight="1">
      <c r="A368" s="257"/>
      <c r="B368" s="138" t="s">
        <v>415</v>
      </c>
      <c r="C368" s="458" t="s">
        <v>416</v>
      </c>
      <c r="D368" s="318">
        <v>2000000</v>
      </c>
      <c r="E368" s="135">
        <v>250000</v>
      </c>
      <c r="F368" s="547">
        <v>2250000</v>
      </c>
      <c r="G368" s="256"/>
      <c r="H368" s="256"/>
      <c r="I368" s="256"/>
      <c r="J368" s="256"/>
      <c r="K368" s="256"/>
      <c r="L368" s="256"/>
      <c r="M368" s="256"/>
      <c r="N368" s="256"/>
      <c r="O368" s="154"/>
    </row>
    <row r="369" spans="1:15" ht="12.75">
      <c r="A369" s="257"/>
      <c r="B369" s="138" t="s">
        <v>421</v>
      </c>
      <c r="C369" s="458" t="s">
        <v>422</v>
      </c>
      <c r="D369" s="318">
        <v>300000</v>
      </c>
      <c r="E369" s="135">
        <v>0</v>
      </c>
      <c r="F369" s="547">
        <v>300000</v>
      </c>
      <c r="G369" s="256"/>
      <c r="H369" s="256"/>
      <c r="I369" s="256"/>
      <c r="J369" s="256"/>
      <c r="K369" s="256"/>
      <c r="L369" s="256"/>
      <c r="M369" s="256"/>
      <c r="N369" s="256"/>
      <c r="O369" s="154"/>
    </row>
    <row r="370" spans="1:15" ht="25.5">
      <c r="A370" s="257"/>
      <c r="B370" s="138" t="s">
        <v>425</v>
      </c>
      <c r="C370" s="458" t="s">
        <v>426</v>
      </c>
      <c r="D370" s="318">
        <v>250000</v>
      </c>
      <c r="E370" s="135">
        <v>0</v>
      </c>
      <c r="F370" s="547">
        <v>250000</v>
      </c>
      <c r="G370" s="256"/>
      <c r="H370" s="256"/>
      <c r="I370" s="256"/>
      <c r="J370" s="256"/>
      <c r="K370" s="256"/>
      <c r="L370" s="256"/>
      <c r="M370" s="256"/>
      <c r="N370" s="256"/>
      <c r="O370" s="154"/>
    </row>
    <row r="371" spans="1:15" ht="12.75">
      <c r="A371" s="257"/>
      <c r="B371" s="138" t="s">
        <v>429</v>
      </c>
      <c r="C371" s="458" t="s">
        <v>430</v>
      </c>
      <c r="D371" s="318">
        <v>1000000</v>
      </c>
      <c r="E371" s="135">
        <v>0</v>
      </c>
      <c r="F371" s="547">
        <v>1000000</v>
      </c>
      <c r="G371" s="256"/>
      <c r="H371" s="256"/>
      <c r="I371" s="256"/>
      <c r="J371" s="256"/>
      <c r="K371" s="256"/>
      <c r="L371" s="256"/>
      <c r="M371" s="256"/>
      <c r="N371" s="256"/>
      <c r="O371" s="154"/>
    </row>
    <row r="372" spans="1:15" ht="20.25" customHeight="1">
      <c r="A372" s="257"/>
      <c r="B372" s="138" t="s">
        <v>431</v>
      </c>
      <c r="C372" s="458" t="s">
        <v>432</v>
      </c>
      <c r="D372" s="318">
        <v>1000000</v>
      </c>
      <c r="E372" s="135">
        <v>0</v>
      </c>
      <c r="F372" s="547">
        <v>1000000</v>
      </c>
      <c r="G372" s="256"/>
      <c r="H372" s="256"/>
      <c r="I372" s="256"/>
      <c r="J372" s="256"/>
      <c r="K372" s="256"/>
      <c r="L372" s="256"/>
      <c r="M372" s="256"/>
      <c r="N372" s="256"/>
      <c r="O372" s="154"/>
    </row>
    <row r="373" spans="1:15" ht="17.25" customHeight="1">
      <c r="A373" s="257"/>
      <c r="B373" s="138" t="s">
        <v>433</v>
      </c>
      <c r="C373" s="458" t="s">
        <v>434</v>
      </c>
      <c r="D373" s="318">
        <v>2000000</v>
      </c>
      <c r="E373" s="135">
        <v>0</v>
      </c>
      <c r="F373" s="547">
        <v>2000000</v>
      </c>
      <c r="G373" s="256"/>
      <c r="H373" s="256"/>
      <c r="I373" s="256"/>
      <c r="J373" s="256"/>
      <c r="K373" s="256"/>
      <c r="L373" s="256"/>
      <c r="M373" s="256"/>
      <c r="N373" s="256"/>
      <c r="O373" s="154"/>
    </row>
    <row r="374" spans="1:15" ht="12.75">
      <c r="A374" s="257"/>
      <c r="B374" s="138" t="s">
        <v>435</v>
      </c>
      <c r="C374" s="458" t="s">
        <v>436</v>
      </c>
      <c r="D374" s="318">
        <v>1000000</v>
      </c>
      <c r="E374" s="135">
        <v>0</v>
      </c>
      <c r="F374" s="547">
        <v>1000000</v>
      </c>
      <c r="G374" s="256"/>
      <c r="H374" s="256"/>
      <c r="I374" s="256"/>
      <c r="J374" s="256"/>
      <c r="K374" s="256"/>
      <c r="L374" s="256"/>
      <c r="M374" s="256"/>
      <c r="N374" s="256"/>
      <c r="O374" s="154"/>
    </row>
    <row r="375" spans="1:15" ht="12.75">
      <c r="A375" s="257"/>
      <c r="B375" s="138" t="s">
        <v>439</v>
      </c>
      <c r="C375" s="458" t="s">
        <v>440</v>
      </c>
      <c r="D375" s="318">
        <v>150000</v>
      </c>
      <c r="E375" s="135">
        <v>50000</v>
      </c>
      <c r="F375" s="547">
        <v>200000</v>
      </c>
      <c r="G375" s="256"/>
      <c r="H375" s="256"/>
      <c r="I375" s="256"/>
      <c r="J375" s="256"/>
      <c r="K375" s="256"/>
      <c r="L375" s="256"/>
      <c r="M375" s="256"/>
      <c r="N375" s="256"/>
      <c r="O375" s="154"/>
    </row>
    <row r="376" spans="1:15" ht="12.75">
      <c r="A376" s="257"/>
      <c r="B376" s="138" t="s">
        <v>441</v>
      </c>
      <c r="C376" s="458" t="s">
        <v>442</v>
      </c>
      <c r="D376" s="318">
        <v>3000000</v>
      </c>
      <c r="E376" s="135">
        <v>150000</v>
      </c>
      <c r="F376" s="547">
        <v>3150000</v>
      </c>
      <c r="G376" s="256"/>
      <c r="H376" s="256"/>
      <c r="I376" s="256"/>
      <c r="J376" s="256"/>
      <c r="K376" s="256"/>
      <c r="L376" s="256"/>
      <c r="M376" s="256"/>
      <c r="N376" s="256"/>
      <c r="O376" s="154"/>
    </row>
    <row r="377" spans="1:15" ht="12.75">
      <c r="A377" s="257"/>
      <c r="B377" s="138" t="s">
        <v>445</v>
      </c>
      <c r="C377" s="458" t="s">
        <v>446</v>
      </c>
      <c r="D377" s="318">
        <v>13120000</v>
      </c>
      <c r="E377" s="135">
        <v>1500000</v>
      </c>
      <c r="F377" s="547">
        <v>14620000</v>
      </c>
      <c r="G377" s="256"/>
      <c r="H377" s="256"/>
      <c r="I377" s="256"/>
      <c r="J377" s="256"/>
      <c r="K377" s="256"/>
      <c r="L377" s="256"/>
      <c r="M377" s="256"/>
      <c r="N377" s="256"/>
      <c r="O377" s="154"/>
    </row>
    <row r="378" spans="1:15" ht="12.75">
      <c r="A378" s="257"/>
      <c r="B378" s="138" t="s">
        <v>449</v>
      </c>
      <c r="C378" s="458" t="s">
        <v>450</v>
      </c>
      <c r="D378" s="318">
        <v>100000</v>
      </c>
      <c r="E378" s="135">
        <v>0</v>
      </c>
      <c r="F378" s="547">
        <v>100000</v>
      </c>
      <c r="G378" s="256"/>
      <c r="H378" s="256"/>
      <c r="I378" s="256"/>
      <c r="J378" s="256"/>
      <c r="K378" s="256"/>
      <c r="L378" s="256"/>
      <c r="M378" s="256"/>
      <c r="N378" s="256"/>
      <c r="O378" s="154"/>
    </row>
    <row r="379" spans="1:15" ht="12.75">
      <c r="A379" s="257"/>
      <c r="B379" s="138" t="s">
        <v>451</v>
      </c>
      <c r="C379" s="458" t="s">
        <v>452</v>
      </c>
      <c r="D379" s="318">
        <v>400000</v>
      </c>
      <c r="E379" s="135">
        <v>0</v>
      </c>
      <c r="F379" s="547">
        <v>400000</v>
      </c>
      <c r="G379" s="256"/>
      <c r="H379" s="256"/>
      <c r="I379" s="256"/>
      <c r="J379" s="256"/>
      <c r="K379" s="256"/>
      <c r="L379" s="256"/>
      <c r="M379" s="256"/>
      <c r="N379" s="256"/>
      <c r="O379" s="154"/>
    </row>
    <row r="380" spans="1:15" ht="25.5">
      <c r="A380" s="257"/>
      <c r="B380" s="138" t="s">
        <v>463</v>
      </c>
      <c r="C380" s="458" t="s">
        <v>464</v>
      </c>
      <c r="D380" s="318">
        <v>7000000</v>
      </c>
      <c r="E380" s="135">
        <v>0</v>
      </c>
      <c r="F380" s="547">
        <v>7000000</v>
      </c>
      <c r="G380" s="256"/>
      <c r="H380" s="256"/>
      <c r="I380" s="256"/>
      <c r="J380" s="256"/>
      <c r="K380" s="256"/>
      <c r="L380" s="256"/>
      <c r="M380" s="256"/>
      <c r="N380" s="256"/>
      <c r="O380" s="154"/>
    </row>
    <row r="381" spans="1:15" ht="12.75">
      <c r="A381" s="257"/>
      <c r="B381" s="138" t="s">
        <v>469</v>
      </c>
      <c r="C381" s="458" t="s">
        <v>470</v>
      </c>
      <c r="D381" s="318">
        <v>200000</v>
      </c>
      <c r="E381" s="135">
        <v>0</v>
      </c>
      <c r="F381" s="547">
        <v>200000</v>
      </c>
      <c r="G381" s="256"/>
      <c r="H381" s="256"/>
      <c r="I381" s="256"/>
      <c r="J381" s="256"/>
      <c r="K381" s="256"/>
      <c r="L381" s="256"/>
      <c r="M381" s="256"/>
      <c r="N381" s="256"/>
      <c r="O381" s="154"/>
    </row>
    <row r="382" spans="1:15" ht="12.75">
      <c r="A382" s="257"/>
      <c r="B382" s="138" t="s">
        <v>475</v>
      </c>
      <c r="C382" s="458" t="s">
        <v>476</v>
      </c>
      <c r="D382" s="318">
        <v>300000</v>
      </c>
      <c r="E382" s="135">
        <v>500000</v>
      </c>
      <c r="F382" s="547">
        <v>800000</v>
      </c>
      <c r="G382" s="256"/>
      <c r="H382" s="256"/>
      <c r="I382" s="256"/>
      <c r="J382" s="256"/>
      <c r="K382" s="256"/>
      <c r="L382" s="256"/>
      <c r="M382" s="256"/>
      <c r="N382" s="256"/>
      <c r="O382" s="154"/>
    </row>
    <row r="383" spans="1:15" ht="19.5" customHeight="1">
      <c r="A383" s="257"/>
      <c r="B383" s="231" t="s">
        <v>479</v>
      </c>
      <c r="C383" s="232" t="s">
        <v>480</v>
      </c>
      <c r="D383" s="317">
        <v>2900000</v>
      </c>
      <c r="E383" s="317">
        <v>4800000</v>
      </c>
      <c r="F383" s="546">
        <v>7700000</v>
      </c>
      <c r="G383" s="256"/>
      <c r="H383" s="256"/>
      <c r="I383" s="256"/>
      <c r="J383" s="256"/>
      <c r="K383" s="256"/>
      <c r="L383" s="256"/>
      <c r="M383" s="256"/>
      <c r="N383" s="256"/>
      <c r="O383" s="154"/>
    </row>
    <row r="384" spans="1:15" ht="12.75">
      <c r="A384" s="257"/>
      <c r="B384" s="138" t="s">
        <v>915</v>
      </c>
      <c r="C384" s="458" t="s">
        <v>484</v>
      </c>
      <c r="D384" s="318">
        <v>0</v>
      </c>
      <c r="E384" s="135">
        <v>1000000</v>
      </c>
      <c r="F384" s="547">
        <v>1000000</v>
      </c>
      <c r="G384" s="256"/>
      <c r="H384" s="256"/>
      <c r="I384" s="256"/>
      <c r="J384" s="256"/>
      <c r="K384" s="256"/>
      <c r="L384" s="256"/>
      <c r="M384" s="256"/>
      <c r="N384" s="256"/>
      <c r="O384" s="154"/>
    </row>
    <row r="385" spans="1:15" ht="12.75">
      <c r="A385" s="257"/>
      <c r="B385" s="138" t="s">
        <v>712</v>
      </c>
      <c r="C385" s="458" t="s">
        <v>492</v>
      </c>
      <c r="D385" s="318">
        <v>300000</v>
      </c>
      <c r="E385" s="135">
        <v>0</v>
      </c>
      <c r="F385" s="547">
        <v>300000</v>
      </c>
      <c r="G385" s="256"/>
      <c r="H385" s="256"/>
      <c r="I385" s="256"/>
      <c r="J385" s="256"/>
      <c r="K385" s="256"/>
      <c r="L385" s="256"/>
      <c r="M385" s="256"/>
      <c r="N385" s="256"/>
      <c r="O385" s="154"/>
    </row>
    <row r="386" spans="1:15" ht="12.75">
      <c r="A386" s="257"/>
      <c r="B386" s="138" t="s">
        <v>916</v>
      </c>
      <c r="C386" s="458" t="s">
        <v>917</v>
      </c>
      <c r="D386" s="318">
        <v>0</v>
      </c>
      <c r="E386" s="135">
        <v>100000</v>
      </c>
      <c r="F386" s="547">
        <v>100000</v>
      </c>
      <c r="G386" s="256"/>
      <c r="H386" s="256"/>
      <c r="I386" s="256"/>
      <c r="J386" s="256"/>
      <c r="K386" s="256"/>
      <c r="L386" s="256"/>
      <c r="M386" s="256"/>
      <c r="N386" s="256"/>
      <c r="O386" s="154"/>
    </row>
    <row r="387" spans="1:15" ht="12.75">
      <c r="A387" s="257"/>
      <c r="B387" s="138" t="s">
        <v>2</v>
      </c>
      <c r="C387" s="469" t="s">
        <v>3</v>
      </c>
      <c r="D387" s="318">
        <v>0</v>
      </c>
      <c r="E387" s="135">
        <v>200000</v>
      </c>
      <c r="F387" s="547">
        <v>200000</v>
      </c>
      <c r="G387" s="256"/>
      <c r="H387" s="256"/>
      <c r="I387" s="256"/>
      <c r="J387" s="256"/>
      <c r="K387" s="256"/>
      <c r="L387" s="256"/>
      <c r="M387" s="256"/>
      <c r="N387" s="256"/>
      <c r="O387" s="154"/>
    </row>
    <row r="388" spans="1:15" ht="12.75">
      <c r="A388" s="257"/>
      <c r="B388" s="138" t="s">
        <v>4</v>
      </c>
      <c r="C388" s="469" t="s">
        <v>5</v>
      </c>
      <c r="D388" s="318">
        <v>0</v>
      </c>
      <c r="E388" s="135">
        <v>2000000</v>
      </c>
      <c r="F388" s="547">
        <v>2000000</v>
      </c>
      <c r="G388" s="256"/>
      <c r="H388" s="256"/>
      <c r="I388" s="256"/>
      <c r="J388" s="256"/>
      <c r="K388" s="256"/>
      <c r="L388" s="256"/>
      <c r="M388" s="256"/>
      <c r="N388" s="256"/>
      <c r="O388" s="154"/>
    </row>
    <row r="389" spans="1:15" ht="12.75">
      <c r="A389" s="257"/>
      <c r="B389" s="138" t="s">
        <v>8</v>
      </c>
      <c r="C389" s="458" t="s">
        <v>9</v>
      </c>
      <c r="D389" s="318">
        <v>600000</v>
      </c>
      <c r="E389" s="135">
        <v>500000</v>
      </c>
      <c r="F389" s="547">
        <v>1100000</v>
      </c>
      <c r="G389" s="256"/>
      <c r="H389" s="256"/>
      <c r="I389" s="256"/>
      <c r="J389" s="256"/>
      <c r="K389" s="256"/>
      <c r="L389" s="256"/>
      <c r="M389" s="256"/>
      <c r="N389" s="256"/>
      <c r="O389" s="154"/>
    </row>
    <row r="390" spans="1:15" ht="12.75">
      <c r="A390" s="257"/>
      <c r="B390" s="138" t="s">
        <v>10</v>
      </c>
      <c r="C390" s="458" t="s">
        <v>11</v>
      </c>
      <c r="D390" s="318">
        <v>500000</v>
      </c>
      <c r="E390" s="135">
        <v>500000</v>
      </c>
      <c r="F390" s="547">
        <v>1000000</v>
      </c>
      <c r="G390" s="256"/>
      <c r="H390" s="256"/>
      <c r="I390" s="256"/>
      <c r="J390" s="256"/>
      <c r="K390" s="256"/>
      <c r="L390" s="256"/>
      <c r="M390" s="256"/>
      <c r="N390" s="256"/>
      <c r="O390" s="154"/>
    </row>
    <row r="391" spans="1:15" ht="12.75">
      <c r="A391" s="257"/>
      <c r="B391" s="138" t="s">
        <v>12</v>
      </c>
      <c r="C391" s="458" t="s">
        <v>13</v>
      </c>
      <c r="D391" s="318">
        <v>650000</v>
      </c>
      <c r="E391" s="135">
        <v>0</v>
      </c>
      <c r="F391" s="547">
        <v>650000</v>
      </c>
      <c r="G391" s="256"/>
      <c r="H391" s="256"/>
      <c r="I391" s="256"/>
      <c r="J391" s="256"/>
      <c r="K391" s="256"/>
      <c r="L391" s="256"/>
      <c r="M391" s="256"/>
      <c r="N391" s="256"/>
      <c r="O391" s="154"/>
    </row>
    <row r="392" spans="1:15" ht="12.75">
      <c r="A392" s="257"/>
      <c r="B392" s="138" t="s">
        <v>14</v>
      </c>
      <c r="C392" s="458" t="s">
        <v>15</v>
      </c>
      <c r="D392" s="318">
        <v>400000</v>
      </c>
      <c r="E392" s="135">
        <v>500000</v>
      </c>
      <c r="F392" s="547">
        <v>900000</v>
      </c>
      <c r="G392" s="256"/>
      <c r="H392" s="256"/>
      <c r="I392" s="256"/>
      <c r="J392" s="256"/>
      <c r="K392" s="256"/>
      <c r="L392" s="256"/>
      <c r="M392" s="256"/>
      <c r="N392" s="256"/>
      <c r="O392" s="154"/>
    </row>
    <row r="393" spans="1:15" ht="12.75">
      <c r="A393" s="257"/>
      <c r="B393" s="138" t="s">
        <v>16</v>
      </c>
      <c r="C393" s="458" t="s">
        <v>17</v>
      </c>
      <c r="D393" s="318">
        <v>350000</v>
      </c>
      <c r="E393" s="135">
        <v>0</v>
      </c>
      <c r="F393" s="547">
        <v>350000</v>
      </c>
      <c r="G393" s="256"/>
      <c r="H393" s="256"/>
      <c r="I393" s="256"/>
      <c r="J393" s="256"/>
      <c r="K393" s="256"/>
      <c r="L393" s="256"/>
      <c r="M393" s="256"/>
      <c r="N393" s="256"/>
      <c r="O393" s="154"/>
    </row>
    <row r="394" spans="1:15" ht="12.75">
      <c r="A394" s="257"/>
      <c r="B394" s="138" t="s">
        <v>18</v>
      </c>
      <c r="C394" s="458" t="s">
        <v>19</v>
      </c>
      <c r="D394" s="318">
        <v>100000</v>
      </c>
      <c r="E394" s="135">
        <v>0</v>
      </c>
      <c r="F394" s="547">
        <v>100000</v>
      </c>
      <c r="G394" s="256"/>
      <c r="H394" s="256"/>
      <c r="I394" s="256"/>
      <c r="J394" s="256"/>
      <c r="K394" s="256"/>
      <c r="L394" s="256"/>
      <c r="M394" s="256"/>
      <c r="N394" s="256"/>
      <c r="O394" s="154"/>
    </row>
    <row r="395" spans="1:15" ht="18" customHeight="1">
      <c r="A395" s="257"/>
      <c r="B395" s="231" t="s">
        <v>30</v>
      </c>
      <c r="C395" s="232" t="s">
        <v>31</v>
      </c>
      <c r="D395" s="317">
        <v>900000</v>
      </c>
      <c r="E395" s="325">
        <v>500000</v>
      </c>
      <c r="F395" s="546">
        <v>1400000</v>
      </c>
      <c r="G395" s="256"/>
      <c r="H395" s="256"/>
      <c r="I395" s="256"/>
      <c r="J395" s="256"/>
      <c r="K395" s="256"/>
      <c r="L395" s="256"/>
      <c r="M395" s="256"/>
      <c r="N395" s="256"/>
      <c r="O395" s="154"/>
    </row>
    <row r="396" spans="1:15" ht="12.75">
      <c r="A396" s="257"/>
      <c r="B396" s="138" t="s">
        <v>47</v>
      </c>
      <c r="C396" s="458" t="s">
        <v>48</v>
      </c>
      <c r="D396" s="318">
        <v>250000</v>
      </c>
      <c r="E396" s="135">
        <v>0</v>
      </c>
      <c r="F396" s="547">
        <v>250000</v>
      </c>
      <c r="G396" s="256"/>
      <c r="H396" s="256"/>
      <c r="I396" s="256"/>
      <c r="J396" s="256"/>
      <c r="K396" s="256"/>
      <c r="L396" s="256"/>
      <c r="M396" s="256"/>
      <c r="N396" s="256"/>
      <c r="O396" s="154"/>
    </row>
    <row r="397" spans="1:15" ht="12.75">
      <c r="A397" s="257"/>
      <c r="B397" s="138" t="s">
        <v>49</v>
      </c>
      <c r="C397" s="458" t="s">
        <v>50</v>
      </c>
      <c r="D397" s="318">
        <v>650000</v>
      </c>
      <c r="E397" s="135">
        <v>500000</v>
      </c>
      <c r="F397" s="547">
        <v>1150000</v>
      </c>
      <c r="G397" s="256"/>
      <c r="H397" s="256"/>
      <c r="I397" s="256"/>
      <c r="J397" s="256"/>
      <c r="K397" s="256"/>
      <c r="L397" s="256"/>
      <c r="M397" s="256"/>
      <c r="N397" s="256"/>
      <c r="O397" s="154"/>
    </row>
    <row r="398" spans="1:15" ht="15.75" customHeight="1">
      <c r="A398" s="257"/>
      <c r="B398" s="231" t="s">
        <v>61</v>
      </c>
      <c r="C398" s="232" t="s">
        <v>278</v>
      </c>
      <c r="D398" s="317">
        <v>4900000</v>
      </c>
      <c r="E398" s="317">
        <v>0</v>
      </c>
      <c r="F398" s="546">
        <v>4900000</v>
      </c>
      <c r="G398" s="256"/>
      <c r="H398" s="256"/>
      <c r="I398" s="256"/>
      <c r="J398" s="256"/>
      <c r="K398" s="256"/>
      <c r="L398" s="256"/>
      <c r="M398" s="256"/>
      <c r="N398" s="256"/>
      <c r="O398" s="154"/>
    </row>
    <row r="399" spans="1:15" ht="17.25" customHeight="1">
      <c r="A399" s="257"/>
      <c r="B399" s="138" t="s">
        <v>74</v>
      </c>
      <c r="C399" s="458" t="s">
        <v>75</v>
      </c>
      <c r="D399" s="318">
        <v>4900000</v>
      </c>
      <c r="E399" s="135"/>
      <c r="F399" s="547">
        <v>4900000</v>
      </c>
      <c r="G399" s="256"/>
      <c r="H399" s="256"/>
      <c r="I399" s="256"/>
      <c r="J399" s="256"/>
      <c r="K399" s="256"/>
      <c r="L399" s="256"/>
      <c r="M399" s="256"/>
      <c r="N399" s="256"/>
      <c r="O399" s="154"/>
    </row>
    <row r="400" spans="1:15" ht="12.75">
      <c r="A400" s="257"/>
      <c r="B400" s="231" t="s">
        <v>87</v>
      </c>
      <c r="C400" s="232" t="s">
        <v>88</v>
      </c>
      <c r="D400" s="317">
        <v>1637110</v>
      </c>
      <c r="E400" s="325">
        <v>0</v>
      </c>
      <c r="F400" s="546">
        <v>1637110</v>
      </c>
      <c r="G400" s="256"/>
      <c r="H400" s="256"/>
      <c r="I400" s="256"/>
      <c r="J400" s="256"/>
      <c r="K400" s="256"/>
      <c r="L400" s="256"/>
      <c r="M400" s="256"/>
      <c r="N400" s="256"/>
      <c r="O400" s="154"/>
    </row>
    <row r="401" spans="1:15" ht="25.5">
      <c r="A401" s="257"/>
      <c r="B401" s="847" t="s">
        <v>93</v>
      </c>
      <c r="C401" s="851" t="s">
        <v>94</v>
      </c>
      <c r="D401" s="852">
        <v>1637110</v>
      </c>
      <c r="E401" s="853">
        <v>0</v>
      </c>
      <c r="F401" s="854">
        <v>1637110</v>
      </c>
      <c r="G401" s="256"/>
      <c r="H401" s="256"/>
      <c r="I401" s="256"/>
      <c r="J401" s="256"/>
      <c r="K401" s="256"/>
      <c r="L401" s="256"/>
      <c r="M401" s="256"/>
      <c r="N401" s="256"/>
      <c r="O401" s="154"/>
    </row>
    <row r="402" spans="1:15" ht="13.5" customHeight="1" thickBot="1">
      <c r="A402" s="576"/>
      <c r="B402" s="577"/>
      <c r="C402" s="578"/>
      <c r="D402" s="887"/>
      <c r="E402" s="580"/>
      <c r="F402" s="581"/>
      <c r="G402" s="256"/>
      <c r="H402" s="256"/>
      <c r="I402" s="256"/>
      <c r="J402" s="256"/>
      <c r="K402" s="256"/>
      <c r="L402" s="256"/>
      <c r="M402" s="256"/>
      <c r="N402" s="256"/>
      <c r="O402" s="154"/>
    </row>
    <row r="403" spans="1:15" ht="25.5">
      <c r="A403" s="582" t="s">
        <v>354</v>
      </c>
      <c r="B403" s="888" t="s">
        <v>928</v>
      </c>
      <c r="C403" s="570" t="s">
        <v>927</v>
      </c>
      <c r="D403" s="585">
        <v>24400000</v>
      </c>
      <c r="E403" s="587">
        <v>0</v>
      </c>
      <c r="F403" s="586">
        <v>24400000</v>
      </c>
      <c r="G403" s="256"/>
      <c r="H403" s="256"/>
      <c r="I403" s="256"/>
      <c r="J403" s="256"/>
      <c r="K403" s="256"/>
      <c r="L403" s="256"/>
      <c r="M403" s="256"/>
      <c r="N403" s="256"/>
      <c r="O403" s="154"/>
    </row>
    <row r="404" spans="1:15" ht="12.75">
      <c r="A404" s="257"/>
      <c r="B404" s="260" t="s">
        <v>401</v>
      </c>
      <c r="C404" s="258" t="s">
        <v>402</v>
      </c>
      <c r="D404" s="320">
        <v>24400000</v>
      </c>
      <c r="E404" s="327">
        <v>0</v>
      </c>
      <c r="F404" s="551">
        <v>24400000</v>
      </c>
      <c r="G404" s="256"/>
      <c r="H404" s="256"/>
      <c r="I404" s="256"/>
      <c r="J404" s="256"/>
      <c r="K404" s="256"/>
      <c r="L404" s="256"/>
      <c r="M404" s="256"/>
      <c r="N404" s="256"/>
      <c r="O404" s="154"/>
    </row>
    <row r="405" spans="1:15" ht="21" customHeight="1">
      <c r="A405" s="278"/>
      <c r="B405" s="151" t="s">
        <v>455</v>
      </c>
      <c r="C405" s="472" t="s">
        <v>456</v>
      </c>
      <c r="D405" s="318">
        <v>24400000</v>
      </c>
      <c r="E405" s="359">
        <v>0</v>
      </c>
      <c r="F405" s="552">
        <v>24400000</v>
      </c>
      <c r="G405" s="256"/>
      <c r="H405" s="256"/>
      <c r="I405" s="256"/>
      <c r="J405" s="256"/>
      <c r="K405" s="256"/>
      <c r="L405" s="256"/>
      <c r="M405" s="256"/>
      <c r="N405" s="256"/>
      <c r="O405" s="154"/>
    </row>
    <row r="406" spans="1:15" ht="17.25" customHeight="1">
      <c r="A406" s="265"/>
      <c r="B406" s="266"/>
      <c r="C406" s="180"/>
      <c r="D406" s="322"/>
      <c r="E406" s="175"/>
      <c r="F406" s="553"/>
      <c r="G406" s="256"/>
      <c r="H406" s="256"/>
      <c r="I406" s="256"/>
      <c r="J406" s="256"/>
      <c r="K406" s="256"/>
      <c r="L406" s="256"/>
      <c r="M406" s="256"/>
      <c r="N406" s="256"/>
      <c r="O406" s="154"/>
    </row>
    <row r="407" spans="1:15" ht="12.75">
      <c r="A407" s="252" t="s">
        <v>354</v>
      </c>
      <c r="B407" s="253" t="s">
        <v>929</v>
      </c>
      <c r="C407" s="436" t="s">
        <v>926</v>
      </c>
      <c r="D407" s="321">
        <v>33700000</v>
      </c>
      <c r="E407" s="326">
        <v>0</v>
      </c>
      <c r="F407" s="550">
        <v>33700000</v>
      </c>
      <c r="G407" s="256"/>
      <c r="H407" s="256"/>
      <c r="I407" s="256"/>
      <c r="J407" s="256"/>
      <c r="K407" s="256"/>
      <c r="L407" s="256"/>
      <c r="M407" s="256"/>
      <c r="N407" s="256"/>
      <c r="O407" s="154"/>
    </row>
    <row r="408" spans="1:15" ht="12.75">
      <c r="A408" s="257"/>
      <c r="B408" s="260" t="s">
        <v>401</v>
      </c>
      <c r="C408" s="258" t="s">
        <v>402</v>
      </c>
      <c r="D408" s="320">
        <v>33700000</v>
      </c>
      <c r="E408" s="327">
        <v>0</v>
      </c>
      <c r="F408" s="551">
        <v>33700000</v>
      </c>
      <c r="G408" s="256"/>
      <c r="H408" s="256"/>
      <c r="I408" s="256"/>
      <c r="J408" s="256"/>
      <c r="K408" s="256"/>
      <c r="L408" s="256"/>
      <c r="M408" s="256"/>
      <c r="N408" s="256"/>
      <c r="O408" s="154"/>
    </row>
    <row r="409" spans="1:15" ht="19.5" customHeight="1">
      <c r="A409" s="257"/>
      <c r="B409" s="151" t="s">
        <v>455</v>
      </c>
      <c r="C409" s="472" t="s">
        <v>456</v>
      </c>
      <c r="D409" s="319">
        <v>33700000</v>
      </c>
      <c r="E409" s="155">
        <v>0</v>
      </c>
      <c r="F409" s="552">
        <v>33700000</v>
      </c>
      <c r="G409" s="256"/>
      <c r="H409" s="256"/>
      <c r="I409" s="256"/>
      <c r="J409" s="256"/>
      <c r="K409" s="256"/>
      <c r="L409" s="256"/>
      <c r="M409" s="256"/>
      <c r="N409" s="256"/>
      <c r="O409" s="154"/>
    </row>
    <row r="410" spans="1:15" ht="15.75" customHeight="1">
      <c r="A410" s="265"/>
      <c r="B410" s="266"/>
      <c r="C410" s="180"/>
      <c r="D410" s="322"/>
      <c r="E410" s="175"/>
      <c r="F410" s="553"/>
      <c r="G410" s="256"/>
      <c r="H410" s="256"/>
      <c r="I410" s="256"/>
      <c r="J410" s="256"/>
      <c r="K410" s="256"/>
      <c r="L410" s="256"/>
      <c r="M410" s="256"/>
      <c r="N410" s="256"/>
      <c r="O410" s="154"/>
    </row>
    <row r="411" spans="1:15" ht="25.5">
      <c r="A411" s="252" t="s">
        <v>354</v>
      </c>
      <c r="B411" s="273" t="s">
        <v>943</v>
      </c>
      <c r="C411" s="436" t="s">
        <v>945</v>
      </c>
      <c r="D411" s="321">
        <v>3000000</v>
      </c>
      <c r="E411" s="326">
        <v>0</v>
      </c>
      <c r="F411" s="550">
        <v>3000000</v>
      </c>
      <c r="G411" s="256"/>
      <c r="H411" s="256"/>
      <c r="I411" s="256"/>
      <c r="J411" s="256"/>
      <c r="K411" s="256"/>
      <c r="L411" s="256"/>
      <c r="M411" s="256"/>
      <c r="N411" s="256"/>
      <c r="O411" s="154"/>
    </row>
    <row r="412" spans="1:15" ht="12.75">
      <c r="A412" s="257"/>
      <c r="B412" s="260"/>
      <c r="C412" s="258" t="s">
        <v>402</v>
      </c>
      <c r="D412" s="320">
        <v>3000000</v>
      </c>
      <c r="E412" s="327">
        <v>0</v>
      </c>
      <c r="F412" s="551">
        <v>3000000</v>
      </c>
      <c r="G412" s="256"/>
      <c r="H412" s="256"/>
      <c r="I412" s="256"/>
      <c r="J412" s="256"/>
      <c r="K412" s="256"/>
      <c r="L412" s="256"/>
      <c r="M412" s="256"/>
      <c r="N412" s="256"/>
      <c r="O412" s="154"/>
    </row>
    <row r="413" spans="1:15" ht="17.25" customHeight="1">
      <c r="A413" s="278"/>
      <c r="B413" s="151" t="s">
        <v>406</v>
      </c>
      <c r="C413" s="472" t="s">
        <v>407</v>
      </c>
      <c r="D413" s="319">
        <v>3000000</v>
      </c>
      <c r="E413" s="359">
        <v>0</v>
      </c>
      <c r="F413" s="552">
        <v>3000000</v>
      </c>
      <c r="G413" s="256"/>
      <c r="H413" s="256"/>
      <c r="I413" s="256"/>
      <c r="J413" s="256"/>
      <c r="K413" s="256"/>
      <c r="L413" s="256"/>
      <c r="M413" s="256"/>
      <c r="N413" s="256"/>
      <c r="O413" s="154"/>
    </row>
    <row r="414" spans="1:15" ht="16.5" customHeight="1">
      <c r="A414" s="561"/>
      <c r="B414" s="261"/>
      <c r="C414" s="171"/>
      <c r="D414" s="494"/>
      <c r="E414" s="195"/>
      <c r="F414" s="562"/>
      <c r="G414" s="256"/>
      <c r="H414" s="256"/>
      <c r="I414" s="256"/>
      <c r="J414" s="256"/>
      <c r="K414" s="256"/>
      <c r="L414" s="256"/>
      <c r="M414" s="256"/>
      <c r="N414" s="256"/>
      <c r="O414" s="154"/>
    </row>
    <row r="415" spans="1:15" ht="12.75">
      <c r="A415" s="252" t="s">
        <v>354</v>
      </c>
      <c r="B415" s="273" t="s">
        <v>616</v>
      </c>
      <c r="C415" s="255" t="s">
        <v>711</v>
      </c>
      <c r="D415" s="321">
        <v>950000</v>
      </c>
      <c r="E415" s="321">
        <v>0</v>
      </c>
      <c r="F415" s="550">
        <v>950000</v>
      </c>
      <c r="G415" s="256"/>
      <c r="H415" s="256"/>
      <c r="I415" s="256"/>
      <c r="J415" s="256"/>
      <c r="K415" s="256"/>
      <c r="L415" s="256"/>
      <c r="M415" s="256"/>
      <c r="N415" s="256"/>
      <c r="O415" s="154"/>
    </row>
    <row r="416" spans="1:15" ht="12.75">
      <c r="A416" s="257"/>
      <c r="B416" s="260" t="s">
        <v>357</v>
      </c>
      <c r="C416" s="258" t="s">
        <v>358</v>
      </c>
      <c r="D416" s="320">
        <v>400000</v>
      </c>
      <c r="E416" s="320">
        <v>0</v>
      </c>
      <c r="F416" s="551">
        <v>400000</v>
      </c>
      <c r="G416" s="256"/>
      <c r="H416" s="256"/>
      <c r="I416" s="256"/>
      <c r="J416" s="256"/>
      <c r="K416" s="256"/>
      <c r="L416" s="256"/>
      <c r="M416" s="256"/>
      <c r="N416" s="256"/>
      <c r="O416" s="154"/>
    </row>
    <row r="417" spans="1:15" ht="12.75">
      <c r="A417" s="257"/>
      <c r="B417" s="138" t="s">
        <v>363</v>
      </c>
      <c r="C417" s="458" t="s">
        <v>364</v>
      </c>
      <c r="D417" s="437">
        <v>400000</v>
      </c>
      <c r="E417" s="324">
        <v>0</v>
      </c>
      <c r="F417" s="554">
        <v>400000</v>
      </c>
      <c r="G417" s="256"/>
      <c r="H417" s="256"/>
      <c r="I417" s="256"/>
      <c r="J417" s="256"/>
      <c r="K417" s="256"/>
      <c r="L417" s="256"/>
      <c r="M417" s="256"/>
      <c r="N417" s="256"/>
      <c r="O417" s="154"/>
    </row>
    <row r="418" spans="1:15" ht="12.75">
      <c r="A418" s="257"/>
      <c r="B418" s="260" t="s">
        <v>401</v>
      </c>
      <c r="C418" s="258" t="s">
        <v>402</v>
      </c>
      <c r="D418" s="320">
        <v>500000</v>
      </c>
      <c r="E418" s="320">
        <v>0</v>
      </c>
      <c r="F418" s="551">
        <v>500000</v>
      </c>
      <c r="G418" s="256"/>
      <c r="H418" s="256"/>
      <c r="I418" s="256"/>
      <c r="J418" s="256"/>
      <c r="K418" s="256"/>
      <c r="L418" s="256"/>
      <c r="M418" s="256"/>
      <c r="N418" s="256"/>
      <c r="O418" s="154"/>
    </row>
    <row r="419" spans="1:15" ht="12.75">
      <c r="A419" s="257"/>
      <c r="B419" s="138" t="s">
        <v>455</v>
      </c>
      <c r="C419" s="458" t="s">
        <v>456</v>
      </c>
      <c r="D419" s="318">
        <v>500000</v>
      </c>
      <c r="E419" s="155">
        <v>0</v>
      </c>
      <c r="F419" s="554">
        <v>500000</v>
      </c>
      <c r="G419" s="256"/>
      <c r="H419" s="256"/>
      <c r="I419" s="256"/>
      <c r="J419" s="256"/>
      <c r="K419" s="256"/>
      <c r="L419" s="256"/>
      <c r="M419" s="256"/>
      <c r="N419" s="256"/>
      <c r="O419" s="154"/>
    </row>
    <row r="420" spans="1:15" ht="12.75">
      <c r="A420" s="257"/>
      <c r="B420" s="260" t="s">
        <v>479</v>
      </c>
      <c r="C420" s="258" t="s">
        <v>480</v>
      </c>
      <c r="D420" s="320">
        <v>50000</v>
      </c>
      <c r="E420" s="320">
        <v>0</v>
      </c>
      <c r="F420" s="551">
        <v>50000</v>
      </c>
      <c r="G420" s="256"/>
      <c r="H420" s="256"/>
      <c r="I420" s="256"/>
      <c r="J420" s="256"/>
      <c r="K420" s="256"/>
      <c r="L420" s="256"/>
      <c r="M420" s="256"/>
      <c r="N420" s="256"/>
      <c r="O420" s="154"/>
    </row>
    <row r="421" spans="1:15" ht="12.75">
      <c r="A421" s="278"/>
      <c r="B421" s="151" t="s">
        <v>487</v>
      </c>
      <c r="C421" s="472" t="s">
        <v>488</v>
      </c>
      <c r="D421" s="319">
        <v>50000</v>
      </c>
      <c r="E421" s="359">
        <v>0</v>
      </c>
      <c r="F421" s="552">
        <v>50000</v>
      </c>
      <c r="G421" s="256"/>
      <c r="H421" s="256"/>
      <c r="I421" s="256"/>
      <c r="J421" s="256"/>
      <c r="K421" s="256"/>
      <c r="L421" s="256"/>
      <c r="M421" s="256"/>
      <c r="N421" s="256"/>
      <c r="O421" s="154"/>
    </row>
    <row r="422" spans="1:15" ht="12.75">
      <c r="A422" s="257"/>
      <c r="B422" s="697"/>
      <c r="C422" s="458"/>
      <c r="D422" s="439"/>
      <c r="E422" s="155"/>
      <c r="F422" s="553"/>
      <c r="G422" s="256"/>
      <c r="H422" s="256"/>
      <c r="I422" s="256"/>
      <c r="J422" s="256"/>
      <c r="K422" s="256"/>
      <c r="L422" s="256"/>
      <c r="M422" s="256"/>
      <c r="N422" s="256"/>
      <c r="O422" s="154"/>
    </row>
    <row r="423" spans="1:15" ht="25.5">
      <c r="A423" s="252" t="s">
        <v>354</v>
      </c>
      <c r="B423" s="253" t="s">
        <v>930</v>
      </c>
      <c r="C423" s="323" t="s">
        <v>921</v>
      </c>
      <c r="D423" s="321">
        <v>9000000</v>
      </c>
      <c r="E423" s="321">
        <v>0</v>
      </c>
      <c r="F423" s="550">
        <v>9000000</v>
      </c>
      <c r="G423" s="256"/>
      <c r="H423" s="256"/>
      <c r="I423" s="256"/>
      <c r="J423" s="256"/>
      <c r="K423" s="256"/>
      <c r="L423" s="256"/>
      <c r="M423" s="256"/>
      <c r="N423" s="256"/>
      <c r="O423" s="154"/>
    </row>
    <row r="424" spans="1:15" ht="12.75">
      <c r="A424" s="146"/>
      <c r="B424" s="274" t="s">
        <v>30</v>
      </c>
      <c r="C424" s="262" t="s">
        <v>31</v>
      </c>
      <c r="D424" s="320">
        <v>9000000</v>
      </c>
      <c r="E424" s="320">
        <v>0</v>
      </c>
      <c r="F424" s="551">
        <v>9000000</v>
      </c>
      <c r="G424" s="256"/>
      <c r="H424" s="256"/>
      <c r="I424" s="256"/>
      <c r="J424" s="256"/>
      <c r="K424" s="256"/>
      <c r="L424" s="256"/>
      <c r="M424" s="256"/>
      <c r="N424" s="256"/>
      <c r="O424" s="154"/>
    </row>
    <row r="425" spans="1:15" ht="12.75">
      <c r="A425" s="278"/>
      <c r="B425" s="275" t="s">
        <v>57</v>
      </c>
      <c r="C425" s="471" t="s">
        <v>58</v>
      </c>
      <c r="D425" s="319">
        <v>9000000</v>
      </c>
      <c r="E425" s="359">
        <v>0</v>
      </c>
      <c r="F425" s="552">
        <v>9000000</v>
      </c>
      <c r="G425" s="256"/>
      <c r="H425" s="256"/>
      <c r="I425" s="256"/>
      <c r="J425" s="256"/>
      <c r="K425" s="256"/>
      <c r="L425" s="256"/>
      <c r="M425" s="256"/>
      <c r="N425" s="256"/>
      <c r="O425" s="154"/>
    </row>
    <row r="426" spans="1:15" ht="12.75">
      <c r="A426" s="257"/>
      <c r="B426" s="697"/>
      <c r="C426" s="458"/>
      <c r="D426" s="439"/>
      <c r="E426" s="155"/>
      <c r="F426" s="553"/>
      <c r="G426" s="256"/>
      <c r="H426" s="256"/>
      <c r="I426" s="256"/>
      <c r="J426" s="256"/>
      <c r="K426" s="256"/>
      <c r="L426" s="256"/>
      <c r="M426" s="256"/>
      <c r="N426" s="256"/>
      <c r="O426" s="154"/>
    </row>
    <row r="427" spans="1:15" ht="25.5">
      <c r="A427" s="252" t="s">
        <v>354</v>
      </c>
      <c r="B427" s="253" t="s">
        <v>931</v>
      </c>
      <c r="C427" s="323" t="s">
        <v>922</v>
      </c>
      <c r="D427" s="321">
        <v>7000000</v>
      </c>
      <c r="E427" s="321">
        <v>0</v>
      </c>
      <c r="F427" s="550">
        <v>7000000</v>
      </c>
      <c r="G427" s="256"/>
      <c r="H427" s="256"/>
      <c r="I427" s="256"/>
      <c r="J427" s="256"/>
      <c r="K427" s="256"/>
      <c r="L427" s="256"/>
      <c r="M427" s="256"/>
      <c r="N427" s="256"/>
      <c r="O427" s="154"/>
    </row>
    <row r="428" spans="1:15" ht="12.75">
      <c r="A428" s="146"/>
      <c r="B428" s="274" t="s">
        <v>30</v>
      </c>
      <c r="C428" s="262" t="s">
        <v>31</v>
      </c>
      <c r="D428" s="320">
        <v>7000000</v>
      </c>
      <c r="E428" s="320">
        <v>0</v>
      </c>
      <c r="F428" s="551">
        <v>7000000</v>
      </c>
      <c r="G428" s="256"/>
      <c r="H428" s="256"/>
      <c r="I428" s="256"/>
      <c r="J428" s="256"/>
      <c r="K428" s="256"/>
      <c r="L428" s="256"/>
      <c r="M428" s="256"/>
      <c r="N428" s="256"/>
      <c r="O428" s="154"/>
    </row>
    <row r="429" spans="1:15" ht="12.75">
      <c r="A429" s="278"/>
      <c r="B429" s="275" t="s">
        <v>57</v>
      </c>
      <c r="C429" s="471" t="s">
        <v>58</v>
      </c>
      <c r="D429" s="319">
        <v>7000000</v>
      </c>
      <c r="E429" s="359">
        <v>0</v>
      </c>
      <c r="F429" s="552">
        <v>7000000</v>
      </c>
      <c r="G429" s="256"/>
      <c r="H429" s="256"/>
      <c r="I429" s="256"/>
      <c r="J429" s="256"/>
      <c r="K429" s="256"/>
      <c r="L429" s="256"/>
      <c r="M429" s="256"/>
      <c r="N429" s="256"/>
      <c r="O429" s="154"/>
    </row>
    <row r="430" spans="1:15" ht="8.25" customHeight="1" thickBot="1">
      <c r="A430" s="588"/>
      <c r="B430" s="589"/>
      <c r="C430" s="590"/>
      <c r="D430" s="591"/>
      <c r="E430" s="592"/>
      <c r="F430" s="593"/>
      <c r="G430" s="256"/>
      <c r="H430" s="256"/>
      <c r="I430" s="256"/>
      <c r="J430" s="256"/>
      <c r="K430" s="256"/>
      <c r="L430" s="256"/>
      <c r="M430" s="256"/>
      <c r="N430" s="256"/>
      <c r="O430" s="154"/>
    </row>
    <row r="431" spans="1:15" ht="16.5" customHeight="1">
      <c r="A431" s="252" t="s">
        <v>354</v>
      </c>
      <c r="B431" s="273" t="s">
        <v>713</v>
      </c>
      <c r="C431" s="255" t="s">
        <v>710</v>
      </c>
      <c r="D431" s="321">
        <v>1050000</v>
      </c>
      <c r="E431" s="321">
        <v>0</v>
      </c>
      <c r="F431" s="550">
        <v>1050000</v>
      </c>
      <c r="G431" s="256"/>
      <c r="H431" s="256"/>
      <c r="I431" s="256"/>
      <c r="J431" s="256"/>
      <c r="K431" s="256"/>
      <c r="L431" s="256"/>
      <c r="M431" s="256"/>
      <c r="N431" s="256"/>
      <c r="O431" s="154"/>
    </row>
    <row r="432" spans="1:15" ht="12.75">
      <c r="A432" s="257"/>
      <c r="B432" s="260" t="s">
        <v>357</v>
      </c>
      <c r="C432" s="258" t="s">
        <v>358</v>
      </c>
      <c r="D432" s="320">
        <v>500000</v>
      </c>
      <c r="E432" s="320">
        <v>0</v>
      </c>
      <c r="F432" s="551">
        <v>500000</v>
      </c>
      <c r="G432" s="256"/>
      <c r="H432" s="256"/>
      <c r="I432" s="256"/>
      <c r="J432" s="256"/>
      <c r="K432" s="256"/>
      <c r="L432" s="256"/>
      <c r="M432" s="256"/>
      <c r="N432" s="256"/>
      <c r="O432" s="154"/>
    </row>
    <row r="433" spans="1:15" ht="12.75">
      <c r="A433" s="257"/>
      <c r="B433" s="138" t="s">
        <v>363</v>
      </c>
      <c r="C433" s="458" t="s">
        <v>364</v>
      </c>
      <c r="D433" s="437">
        <v>500000</v>
      </c>
      <c r="E433" s="324">
        <v>0</v>
      </c>
      <c r="F433" s="554">
        <v>500000</v>
      </c>
      <c r="G433" s="256"/>
      <c r="H433" s="256"/>
      <c r="I433" s="256"/>
      <c r="J433" s="256"/>
      <c r="K433" s="256"/>
      <c r="L433" s="256"/>
      <c r="M433" s="256"/>
      <c r="N433" s="256"/>
      <c r="O433" s="154"/>
    </row>
    <row r="434" spans="1:15" ht="12.75">
      <c r="A434" s="257"/>
      <c r="B434" s="260" t="s">
        <v>401</v>
      </c>
      <c r="C434" s="258" t="s">
        <v>402</v>
      </c>
      <c r="D434" s="320">
        <v>500000</v>
      </c>
      <c r="E434" s="320">
        <v>0</v>
      </c>
      <c r="F434" s="551">
        <v>500000</v>
      </c>
      <c r="G434" s="256"/>
      <c r="H434" s="256"/>
      <c r="I434" s="256"/>
      <c r="J434" s="256"/>
      <c r="K434" s="256"/>
      <c r="L434" s="256"/>
      <c r="M434" s="256"/>
      <c r="N434" s="256"/>
      <c r="O434" s="154"/>
    </row>
    <row r="435" spans="1:15" ht="12.75">
      <c r="A435" s="257"/>
      <c r="B435" s="138" t="s">
        <v>455</v>
      </c>
      <c r="C435" s="458" t="s">
        <v>456</v>
      </c>
      <c r="D435" s="318">
        <v>500000</v>
      </c>
      <c r="E435" s="155">
        <v>0</v>
      </c>
      <c r="F435" s="554">
        <v>500000</v>
      </c>
      <c r="G435" s="256"/>
      <c r="H435" s="256"/>
      <c r="I435" s="256"/>
      <c r="J435" s="256"/>
      <c r="K435" s="256"/>
      <c r="L435" s="256"/>
      <c r="M435" s="256"/>
      <c r="N435" s="256"/>
      <c r="O435" s="154"/>
    </row>
    <row r="436" spans="1:15" ht="12.75">
      <c r="A436" s="257"/>
      <c r="B436" s="260" t="s">
        <v>479</v>
      </c>
      <c r="C436" s="258" t="s">
        <v>480</v>
      </c>
      <c r="D436" s="320">
        <v>50000</v>
      </c>
      <c r="E436" s="320">
        <v>0</v>
      </c>
      <c r="F436" s="551">
        <v>50000</v>
      </c>
      <c r="G436" s="256"/>
      <c r="H436" s="256"/>
      <c r="I436" s="256"/>
      <c r="J436" s="256"/>
      <c r="K436" s="256"/>
      <c r="L436" s="256"/>
      <c r="M436" s="256"/>
      <c r="N436" s="256"/>
      <c r="O436" s="154"/>
    </row>
    <row r="437" spans="1:15" ht="12.75">
      <c r="A437" s="278"/>
      <c r="B437" s="151" t="s">
        <v>487</v>
      </c>
      <c r="C437" s="472" t="s">
        <v>488</v>
      </c>
      <c r="D437" s="319">
        <v>50000</v>
      </c>
      <c r="E437" s="359">
        <v>0</v>
      </c>
      <c r="F437" s="552">
        <v>50000</v>
      </c>
      <c r="G437" s="256"/>
      <c r="H437" s="256"/>
      <c r="I437" s="256"/>
      <c r="J437" s="256"/>
      <c r="K437" s="256"/>
      <c r="L437" s="256"/>
      <c r="M437" s="256"/>
      <c r="N437" s="256"/>
      <c r="O437" s="154"/>
    </row>
    <row r="438" spans="1:15" ht="13.5" customHeight="1" thickBot="1">
      <c r="A438" s="588"/>
      <c r="B438" s="589"/>
      <c r="C438" s="590"/>
      <c r="D438" s="591"/>
      <c r="E438" s="592"/>
      <c r="F438" s="593"/>
      <c r="G438" s="256"/>
      <c r="H438" s="256"/>
      <c r="I438" s="256"/>
      <c r="J438" s="256"/>
      <c r="K438" s="256"/>
      <c r="L438" s="256"/>
      <c r="M438" s="256"/>
      <c r="N438" s="256"/>
      <c r="O438" s="154"/>
    </row>
    <row r="439" spans="1:15" ht="24" customHeight="1">
      <c r="A439" s="252" t="s">
        <v>354</v>
      </c>
      <c r="B439" s="253" t="s">
        <v>932</v>
      </c>
      <c r="C439" s="323" t="s">
        <v>923</v>
      </c>
      <c r="D439" s="321">
        <v>52000000</v>
      </c>
      <c r="E439" s="321">
        <v>0</v>
      </c>
      <c r="F439" s="550">
        <v>52000000</v>
      </c>
      <c r="G439" s="256"/>
      <c r="H439" s="256"/>
      <c r="I439" s="256"/>
      <c r="J439" s="256"/>
      <c r="K439" s="256"/>
      <c r="L439" s="256"/>
      <c r="M439" s="256"/>
      <c r="N439" s="256"/>
      <c r="O439" s="154"/>
    </row>
    <row r="440" spans="1:15" ht="13.5" customHeight="1">
      <c r="A440" s="146"/>
      <c r="B440" s="274" t="s">
        <v>30</v>
      </c>
      <c r="C440" s="262" t="s">
        <v>31</v>
      </c>
      <c r="D440" s="320">
        <v>52000000</v>
      </c>
      <c r="E440" s="320">
        <v>0</v>
      </c>
      <c r="F440" s="551">
        <v>52000000</v>
      </c>
      <c r="G440" s="256"/>
      <c r="H440" s="256"/>
      <c r="I440" s="256"/>
      <c r="J440" s="256"/>
      <c r="K440" s="256"/>
      <c r="L440" s="256"/>
      <c r="M440" s="256"/>
      <c r="N440" s="256"/>
      <c r="O440" s="154"/>
    </row>
    <row r="441" spans="1:15" ht="17.25" customHeight="1">
      <c r="A441" s="278"/>
      <c r="B441" s="275" t="s">
        <v>57</v>
      </c>
      <c r="C441" s="471" t="s">
        <v>58</v>
      </c>
      <c r="D441" s="319">
        <v>52000000</v>
      </c>
      <c r="E441" s="359">
        <v>0</v>
      </c>
      <c r="F441" s="552">
        <v>52000000</v>
      </c>
      <c r="G441" s="256"/>
      <c r="H441" s="256"/>
      <c r="I441" s="256"/>
      <c r="J441" s="256"/>
      <c r="K441" s="256"/>
      <c r="L441" s="256"/>
      <c r="M441" s="256"/>
      <c r="N441" s="256"/>
      <c r="O441" s="154"/>
    </row>
    <row r="442" spans="1:15" ht="13.5" customHeight="1" thickBot="1">
      <c r="A442" s="588"/>
      <c r="B442" s="589"/>
      <c r="C442" s="590"/>
      <c r="D442" s="591"/>
      <c r="E442" s="592"/>
      <c r="F442" s="593"/>
      <c r="G442" s="256"/>
      <c r="H442" s="256"/>
      <c r="I442" s="256"/>
      <c r="J442" s="256"/>
      <c r="K442" s="256"/>
      <c r="L442" s="256"/>
      <c r="M442" s="256"/>
      <c r="N442" s="256"/>
      <c r="O442" s="154"/>
    </row>
    <row r="443" spans="1:15" ht="21.75" customHeight="1">
      <c r="A443" s="582" t="s">
        <v>354</v>
      </c>
      <c r="B443" s="583" t="s">
        <v>934</v>
      </c>
      <c r="C443" s="436" t="s">
        <v>924</v>
      </c>
      <c r="D443" s="585">
        <v>13000000</v>
      </c>
      <c r="E443" s="587">
        <v>0</v>
      </c>
      <c r="F443" s="586">
        <v>13000000</v>
      </c>
      <c r="G443" s="256"/>
      <c r="H443" s="256"/>
      <c r="I443" s="256"/>
      <c r="J443" s="256"/>
      <c r="K443" s="256"/>
      <c r="L443" s="256"/>
      <c r="M443" s="256"/>
      <c r="N443" s="256"/>
      <c r="O443" s="154"/>
    </row>
    <row r="444" spans="1:15" ht="15" customHeight="1">
      <c r="A444" s="257"/>
      <c r="B444" s="274" t="s">
        <v>30</v>
      </c>
      <c r="C444" s="262" t="s">
        <v>31</v>
      </c>
      <c r="D444" s="320">
        <v>13000000</v>
      </c>
      <c r="E444" s="327">
        <v>0</v>
      </c>
      <c r="F444" s="551">
        <v>13000000</v>
      </c>
      <c r="G444" s="256"/>
      <c r="H444" s="256"/>
      <c r="I444" s="256"/>
      <c r="J444" s="256"/>
      <c r="K444" s="256"/>
      <c r="L444" s="256"/>
      <c r="M444" s="256"/>
      <c r="N444" s="256"/>
      <c r="O444" s="154"/>
    </row>
    <row r="445" spans="1:15" ht="15" customHeight="1">
      <c r="A445" s="278"/>
      <c r="B445" s="275" t="s">
        <v>57</v>
      </c>
      <c r="C445" s="471" t="s">
        <v>58</v>
      </c>
      <c r="D445" s="319">
        <v>13000000</v>
      </c>
      <c r="E445" s="359">
        <v>0</v>
      </c>
      <c r="F445" s="552">
        <v>13000000</v>
      </c>
      <c r="G445" s="256"/>
      <c r="H445" s="256"/>
      <c r="I445" s="256"/>
      <c r="J445" s="256"/>
      <c r="K445" s="256"/>
      <c r="L445" s="256"/>
      <c r="M445" s="256"/>
      <c r="N445" s="256"/>
      <c r="O445" s="154"/>
    </row>
    <row r="446" spans="1:15" ht="5.25" customHeight="1">
      <c r="A446" s="257"/>
      <c r="B446" s="440"/>
      <c r="C446" s="458"/>
      <c r="D446" s="439"/>
      <c r="E446" s="155"/>
      <c r="F446" s="553"/>
      <c r="G446" s="256"/>
      <c r="H446" s="256"/>
      <c r="I446" s="256"/>
      <c r="J446" s="256"/>
      <c r="K446" s="256"/>
      <c r="L446" s="256"/>
      <c r="M446" s="256"/>
      <c r="N446" s="256"/>
      <c r="O446" s="154"/>
    </row>
    <row r="447" spans="1:15" ht="28.5" customHeight="1">
      <c r="A447" s="252" t="s">
        <v>354</v>
      </c>
      <c r="B447" s="273" t="s">
        <v>933</v>
      </c>
      <c r="C447" s="436" t="s">
        <v>925</v>
      </c>
      <c r="D447" s="321">
        <v>33515000</v>
      </c>
      <c r="E447" s="326">
        <v>0</v>
      </c>
      <c r="F447" s="550">
        <v>33515000</v>
      </c>
      <c r="G447" s="256"/>
      <c r="H447" s="256"/>
      <c r="I447" s="256"/>
      <c r="J447" s="256"/>
      <c r="K447" s="256"/>
      <c r="L447" s="256"/>
      <c r="M447" s="256"/>
      <c r="N447" s="256"/>
      <c r="O447" s="154"/>
    </row>
    <row r="448" spans="1:15" ht="12.75">
      <c r="A448" s="257"/>
      <c r="B448" s="274" t="s">
        <v>30</v>
      </c>
      <c r="C448" s="262" t="s">
        <v>31</v>
      </c>
      <c r="D448" s="320">
        <v>33515000</v>
      </c>
      <c r="E448" s="327">
        <v>0</v>
      </c>
      <c r="F448" s="551">
        <v>33515000</v>
      </c>
      <c r="G448" s="256"/>
      <c r="H448" s="256"/>
      <c r="I448" s="256"/>
      <c r="J448" s="256"/>
      <c r="K448" s="256"/>
      <c r="L448" s="256"/>
      <c r="M448" s="256"/>
      <c r="N448" s="256"/>
      <c r="O448" s="154"/>
    </row>
    <row r="449" spans="1:15" ht="18" customHeight="1">
      <c r="A449" s="278"/>
      <c r="B449" s="275" t="s">
        <v>57</v>
      </c>
      <c r="C449" s="471" t="s">
        <v>58</v>
      </c>
      <c r="D449" s="319">
        <v>33515000</v>
      </c>
      <c r="E449" s="359">
        <v>0</v>
      </c>
      <c r="F449" s="552">
        <v>33515000</v>
      </c>
      <c r="G449" s="256"/>
      <c r="H449" s="256"/>
      <c r="I449" s="256"/>
      <c r="J449" s="256"/>
      <c r="K449" s="256"/>
      <c r="L449" s="256"/>
      <c r="M449" s="256"/>
      <c r="N449" s="256"/>
      <c r="O449" s="154"/>
    </row>
    <row r="450" spans="1:15" ht="8.25" customHeight="1">
      <c r="A450" s="257"/>
      <c r="B450" s="700"/>
      <c r="C450" s="543"/>
      <c r="D450" s="439"/>
      <c r="E450" s="155"/>
      <c r="F450" s="553"/>
      <c r="G450" s="256"/>
      <c r="H450" s="256"/>
      <c r="I450" s="256"/>
      <c r="J450" s="256"/>
      <c r="K450" s="256"/>
      <c r="L450" s="256"/>
      <c r="M450" s="256"/>
      <c r="N450" s="256"/>
      <c r="O450" s="154"/>
    </row>
    <row r="451" spans="1:15" ht="6.75" customHeight="1">
      <c r="A451" s="257"/>
      <c r="B451" s="440"/>
      <c r="C451" s="140"/>
      <c r="D451" s="439"/>
      <c r="E451" s="155"/>
      <c r="F451" s="553"/>
      <c r="G451" s="256"/>
      <c r="H451" s="256"/>
      <c r="I451" s="256"/>
      <c r="J451" s="256"/>
      <c r="K451" s="256"/>
      <c r="L451" s="256"/>
      <c r="M451" s="256"/>
      <c r="N451" s="256"/>
      <c r="O451" s="154"/>
    </row>
    <row r="452" spans="1:15" ht="12.75">
      <c r="A452" s="252" t="s">
        <v>354</v>
      </c>
      <c r="B452" s="253" t="s">
        <v>739</v>
      </c>
      <c r="C452" s="254" t="s">
        <v>734</v>
      </c>
      <c r="D452" s="321">
        <v>25050000</v>
      </c>
      <c r="E452" s="321">
        <v>0</v>
      </c>
      <c r="F452" s="550">
        <v>25050000</v>
      </c>
      <c r="G452" s="256"/>
      <c r="H452" s="256"/>
      <c r="I452" s="256"/>
      <c r="J452" s="256"/>
      <c r="K452" s="256"/>
      <c r="L452" s="256"/>
      <c r="M452" s="256"/>
      <c r="N452" s="256"/>
      <c r="O452" s="154"/>
    </row>
    <row r="453" spans="1:15" ht="12.75">
      <c r="A453" s="257"/>
      <c r="B453" s="231" t="s">
        <v>357</v>
      </c>
      <c r="C453" s="258" t="s">
        <v>358</v>
      </c>
      <c r="D453" s="320">
        <v>2000000</v>
      </c>
      <c r="E453" s="320">
        <v>0</v>
      </c>
      <c r="F453" s="551">
        <v>2000000</v>
      </c>
      <c r="G453" s="256"/>
      <c r="H453" s="256"/>
      <c r="I453" s="256"/>
      <c r="J453" s="256"/>
      <c r="K453" s="256"/>
      <c r="L453" s="256"/>
      <c r="M453" s="256"/>
      <c r="N453" s="256"/>
      <c r="O453" s="154"/>
    </row>
    <row r="454" spans="1:15" ht="13.5" customHeight="1">
      <c r="A454" s="257"/>
      <c r="B454" s="138" t="s">
        <v>363</v>
      </c>
      <c r="C454" s="458" t="s">
        <v>364</v>
      </c>
      <c r="D454" s="318">
        <v>2000000</v>
      </c>
      <c r="E454" s="155">
        <v>0</v>
      </c>
      <c r="F454" s="554">
        <v>2000000</v>
      </c>
      <c r="G454" s="256"/>
      <c r="H454" s="256"/>
      <c r="I454" s="256"/>
      <c r="J454" s="256"/>
      <c r="K454" s="256"/>
      <c r="L454" s="256"/>
      <c r="M454" s="256"/>
      <c r="N454" s="256"/>
      <c r="O454" s="154"/>
    </row>
    <row r="455" spans="1:15" ht="12.75">
      <c r="A455" s="257"/>
      <c r="B455" s="260" t="s">
        <v>401</v>
      </c>
      <c r="C455" s="258" t="s">
        <v>402</v>
      </c>
      <c r="D455" s="320">
        <v>9000000</v>
      </c>
      <c r="E455" s="320">
        <v>0</v>
      </c>
      <c r="F455" s="551">
        <v>9000000</v>
      </c>
      <c r="G455" s="256"/>
      <c r="H455" s="256"/>
      <c r="I455" s="256"/>
      <c r="J455" s="256"/>
      <c r="K455" s="256"/>
      <c r="L455" s="256"/>
      <c r="M455" s="256"/>
      <c r="N455" s="256"/>
      <c r="O455" s="154"/>
    </row>
    <row r="456" spans="1:15" ht="12.75">
      <c r="A456" s="257"/>
      <c r="B456" s="177" t="s">
        <v>406</v>
      </c>
      <c r="C456" s="458" t="s">
        <v>407</v>
      </c>
      <c r="D456" s="318">
        <v>5000000</v>
      </c>
      <c r="E456" s="155">
        <v>0</v>
      </c>
      <c r="F456" s="554">
        <v>5000000</v>
      </c>
      <c r="G456" s="256"/>
      <c r="H456" s="256"/>
      <c r="I456" s="256"/>
      <c r="J456" s="256"/>
      <c r="K456" s="256"/>
      <c r="L456" s="256"/>
      <c r="M456" s="256"/>
      <c r="N456" s="256"/>
      <c r="O456" s="154"/>
    </row>
    <row r="457" spans="1:15" ht="12.75">
      <c r="A457" s="257"/>
      <c r="B457" s="177" t="s">
        <v>455</v>
      </c>
      <c r="C457" s="458" t="s">
        <v>456</v>
      </c>
      <c r="D457" s="318">
        <v>3000000</v>
      </c>
      <c r="E457" s="155">
        <v>0</v>
      </c>
      <c r="F457" s="554">
        <v>3000000</v>
      </c>
      <c r="G457" s="256"/>
      <c r="H457" s="256"/>
      <c r="I457" s="256"/>
      <c r="J457" s="256"/>
      <c r="K457" s="256"/>
      <c r="L457" s="256"/>
      <c r="M457" s="256"/>
      <c r="N457" s="256"/>
      <c r="O457" s="154"/>
    </row>
    <row r="458" spans="1:15" ht="12.75">
      <c r="A458" s="257"/>
      <c r="B458" s="138" t="s">
        <v>457</v>
      </c>
      <c r="C458" s="458" t="s">
        <v>458</v>
      </c>
      <c r="D458" s="318">
        <v>1000000</v>
      </c>
      <c r="E458" s="155">
        <v>0</v>
      </c>
      <c r="F458" s="554">
        <v>1000000</v>
      </c>
      <c r="G458" s="256"/>
      <c r="H458" s="256"/>
      <c r="I458" s="256"/>
      <c r="J458" s="256"/>
      <c r="K458" s="256"/>
      <c r="L458" s="256"/>
      <c r="M458" s="256"/>
      <c r="N458" s="256"/>
      <c r="O458" s="154"/>
    </row>
    <row r="459" spans="1:15" ht="13.5" thickBot="1">
      <c r="A459" s="588"/>
      <c r="B459" s="889" t="s">
        <v>479</v>
      </c>
      <c r="C459" s="890" t="s">
        <v>480</v>
      </c>
      <c r="D459" s="891">
        <v>13800000</v>
      </c>
      <c r="E459" s="891">
        <v>0</v>
      </c>
      <c r="F459" s="892">
        <v>13800000</v>
      </c>
      <c r="G459" s="256"/>
      <c r="H459" s="256"/>
      <c r="I459" s="256"/>
      <c r="J459" s="256"/>
      <c r="K459" s="256"/>
      <c r="L459" s="256"/>
      <c r="M459" s="256"/>
      <c r="N459" s="256"/>
      <c r="O459" s="154"/>
    </row>
    <row r="460" spans="1:15" ht="12.75">
      <c r="A460" s="893" t="s">
        <v>1236</v>
      </c>
      <c r="B460" s="894" t="s">
        <v>485</v>
      </c>
      <c r="C460" s="895" t="s">
        <v>486</v>
      </c>
      <c r="D460" s="896">
        <v>1000000</v>
      </c>
      <c r="E460" s="672">
        <v>0</v>
      </c>
      <c r="F460" s="897">
        <v>1000000</v>
      </c>
      <c r="G460" s="256"/>
      <c r="H460" s="256"/>
      <c r="I460" s="256"/>
      <c r="J460" s="256"/>
      <c r="K460" s="256"/>
      <c r="L460" s="256"/>
      <c r="M460" s="256"/>
      <c r="N460" s="256"/>
      <c r="O460" s="154"/>
    </row>
    <row r="461" spans="1:15" ht="12.75">
      <c r="A461" s="762" t="s">
        <v>1237</v>
      </c>
      <c r="B461" s="177" t="s">
        <v>487</v>
      </c>
      <c r="C461" s="458" t="s">
        <v>488</v>
      </c>
      <c r="D461" s="318">
        <v>300000</v>
      </c>
      <c r="E461" s="155">
        <v>0</v>
      </c>
      <c r="F461" s="554">
        <v>300000</v>
      </c>
      <c r="G461" s="256"/>
      <c r="H461" s="256"/>
      <c r="I461" s="256"/>
      <c r="J461" s="256"/>
      <c r="K461" s="256"/>
      <c r="L461" s="256"/>
      <c r="M461" s="256"/>
      <c r="N461" s="256"/>
      <c r="O461" s="154"/>
    </row>
    <row r="462" spans="1:15" ht="12.75">
      <c r="A462" s="762" t="s">
        <v>1238</v>
      </c>
      <c r="B462" s="177" t="s">
        <v>495</v>
      </c>
      <c r="C462" s="458" t="s">
        <v>496</v>
      </c>
      <c r="D462" s="318">
        <v>400000</v>
      </c>
      <c r="E462" s="155">
        <v>0</v>
      </c>
      <c r="F462" s="554">
        <v>400000</v>
      </c>
      <c r="G462" s="256"/>
      <c r="H462" s="256"/>
      <c r="I462" s="256"/>
      <c r="J462" s="256"/>
      <c r="K462" s="256"/>
      <c r="L462" s="256"/>
      <c r="M462" s="256"/>
      <c r="N462" s="256"/>
      <c r="O462" s="154"/>
    </row>
    <row r="463" spans="1:15" ht="12.75">
      <c r="A463" s="762" t="s">
        <v>1239</v>
      </c>
      <c r="B463" s="177" t="s">
        <v>497</v>
      </c>
      <c r="C463" s="458" t="s">
        <v>498</v>
      </c>
      <c r="D463" s="318">
        <v>2000000</v>
      </c>
      <c r="E463" s="155">
        <v>0</v>
      </c>
      <c r="F463" s="554">
        <v>2000000</v>
      </c>
      <c r="G463" s="256"/>
      <c r="H463" s="256"/>
      <c r="I463" s="256"/>
      <c r="J463" s="256"/>
      <c r="K463" s="256"/>
      <c r="L463" s="256"/>
      <c r="M463" s="256"/>
      <c r="N463" s="256"/>
      <c r="O463" s="154"/>
    </row>
    <row r="464" spans="1:15" ht="12.75">
      <c r="A464" s="257"/>
      <c r="B464" s="177" t="s">
        <v>499</v>
      </c>
      <c r="C464" s="458" t="s">
        <v>500</v>
      </c>
      <c r="D464" s="318">
        <v>750000</v>
      </c>
      <c r="E464" s="155">
        <v>0</v>
      </c>
      <c r="F464" s="554">
        <v>750000</v>
      </c>
      <c r="G464" s="256"/>
      <c r="H464" s="256"/>
      <c r="I464" s="256"/>
      <c r="J464" s="256"/>
      <c r="K464" s="256"/>
      <c r="L464" s="256"/>
      <c r="M464" s="256"/>
      <c r="N464" s="256"/>
      <c r="O464" s="154"/>
    </row>
    <row r="465" spans="1:15" ht="24.75" customHeight="1">
      <c r="A465" s="257"/>
      <c r="B465" s="177" t="s">
        <v>501</v>
      </c>
      <c r="C465" s="458" t="s">
        <v>502</v>
      </c>
      <c r="D465" s="318">
        <v>500000</v>
      </c>
      <c r="E465" s="155">
        <v>0</v>
      </c>
      <c r="F465" s="554">
        <v>500000</v>
      </c>
      <c r="G465" s="256"/>
      <c r="H465" s="256"/>
      <c r="I465" s="256"/>
      <c r="J465" s="256"/>
      <c r="K465" s="256"/>
      <c r="L465" s="256"/>
      <c r="M465" s="256"/>
      <c r="N465" s="256"/>
      <c r="O465" s="154"/>
    </row>
    <row r="466" spans="1:15" ht="12.75">
      <c r="A466" s="257"/>
      <c r="B466" s="177" t="s">
        <v>503</v>
      </c>
      <c r="C466" s="458" t="s">
        <v>504</v>
      </c>
      <c r="D466" s="318">
        <v>200000</v>
      </c>
      <c r="E466" s="155">
        <v>0</v>
      </c>
      <c r="F466" s="554">
        <v>200000</v>
      </c>
      <c r="G466" s="256"/>
      <c r="H466" s="256"/>
      <c r="I466" s="256"/>
      <c r="J466" s="256"/>
      <c r="K466" s="256"/>
      <c r="L466" s="256"/>
      <c r="M466" s="256"/>
      <c r="N466" s="256"/>
      <c r="O466" s="154"/>
    </row>
    <row r="467" spans="1:15" ht="12.75">
      <c r="A467" s="257"/>
      <c r="B467" s="177" t="s">
        <v>505</v>
      </c>
      <c r="C467" s="458" t="s">
        <v>506</v>
      </c>
      <c r="D467" s="318">
        <v>150000</v>
      </c>
      <c r="E467" s="155">
        <v>0</v>
      </c>
      <c r="F467" s="554">
        <v>150000</v>
      </c>
      <c r="G467" s="256"/>
      <c r="H467" s="256"/>
      <c r="I467" s="256"/>
      <c r="J467" s="256"/>
      <c r="K467" s="256"/>
      <c r="L467" s="256"/>
      <c r="M467" s="256"/>
      <c r="N467" s="256"/>
      <c r="O467" s="154"/>
    </row>
    <row r="468" spans="1:15" ht="12.75">
      <c r="A468" s="257"/>
      <c r="B468" s="177" t="s">
        <v>2</v>
      </c>
      <c r="C468" s="458" t="s">
        <v>3</v>
      </c>
      <c r="D468" s="318">
        <v>500000</v>
      </c>
      <c r="E468" s="155">
        <v>0</v>
      </c>
      <c r="F468" s="554">
        <v>500000</v>
      </c>
      <c r="G468" s="256"/>
      <c r="H468" s="256"/>
      <c r="I468" s="256"/>
      <c r="J468" s="256"/>
      <c r="K468" s="256"/>
      <c r="L468" s="256"/>
      <c r="M468" s="256"/>
      <c r="N468" s="256"/>
      <c r="O468" s="154"/>
    </row>
    <row r="469" spans="1:15" ht="12.75">
      <c r="A469" s="257"/>
      <c r="B469" s="177" t="s">
        <v>4</v>
      </c>
      <c r="C469" s="458" t="s">
        <v>5</v>
      </c>
      <c r="D469" s="318">
        <v>8000000</v>
      </c>
      <c r="E469" s="155">
        <v>0</v>
      </c>
      <c r="F469" s="554">
        <v>8000000</v>
      </c>
      <c r="G469" s="256"/>
      <c r="H469" s="256"/>
      <c r="I469" s="256"/>
      <c r="J469" s="256"/>
      <c r="K469" s="256"/>
      <c r="L469" s="256"/>
      <c r="M469" s="256"/>
      <c r="N469" s="256"/>
      <c r="O469" s="154"/>
    </row>
    <row r="470" spans="1:15" ht="12.75">
      <c r="A470" s="257"/>
      <c r="B470" s="274" t="s">
        <v>30</v>
      </c>
      <c r="C470" s="258" t="s">
        <v>31</v>
      </c>
      <c r="D470" s="259">
        <v>250000</v>
      </c>
      <c r="E470" s="259">
        <v>0</v>
      </c>
      <c r="F470" s="555">
        <v>250000</v>
      </c>
      <c r="G470" s="256"/>
      <c r="H470" s="256"/>
      <c r="I470" s="256"/>
      <c r="J470" s="256"/>
      <c r="K470" s="256"/>
      <c r="L470" s="256"/>
      <c r="M470" s="256"/>
      <c r="N470" s="256"/>
      <c r="O470" s="154"/>
    </row>
    <row r="471" spans="1:15" ht="12.75">
      <c r="A471" s="278"/>
      <c r="B471" s="438" t="s">
        <v>51</v>
      </c>
      <c r="C471" s="472" t="s">
        <v>52</v>
      </c>
      <c r="D471" s="319">
        <v>250000</v>
      </c>
      <c r="E471" s="359">
        <v>0</v>
      </c>
      <c r="F471" s="552">
        <v>250000</v>
      </c>
      <c r="G471" s="256"/>
      <c r="H471" s="256"/>
      <c r="I471" s="256"/>
      <c r="J471" s="256"/>
      <c r="K471" s="256"/>
      <c r="L471" s="256"/>
      <c r="M471" s="256"/>
      <c r="N471" s="256"/>
      <c r="O471" s="154"/>
    </row>
    <row r="472" spans="1:15" ht="6" customHeight="1">
      <c r="A472" s="561"/>
      <c r="B472" s="493"/>
      <c r="C472" s="699"/>
      <c r="D472" s="494"/>
      <c r="E472" s="195"/>
      <c r="F472" s="562"/>
      <c r="G472" s="256"/>
      <c r="H472" s="256"/>
      <c r="I472" s="256"/>
      <c r="J472" s="256"/>
      <c r="K472" s="256"/>
      <c r="L472" s="256"/>
      <c r="M472" s="256"/>
      <c r="N472" s="256"/>
      <c r="O472" s="154"/>
    </row>
    <row r="473" spans="1:15" ht="25.5">
      <c r="A473" s="252" t="s">
        <v>354</v>
      </c>
      <c r="B473" s="273" t="s">
        <v>761</v>
      </c>
      <c r="C473" s="642" t="s">
        <v>799</v>
      </c>
      <c r="D473" s="321">
        <v>293750000</v>
      </c>
      <c r="E473" s="321">
        <v>0</v>
      </c>
      <c r="F473" s="550">
        <v>293750000</v>
      </c>
      <c r="G473" s="256"/>
      <c r="H473" s="256"/>
      <c r="I473" s="256"/>
      <c r="J473" s="256"/>
      <c r="K473" s="256"/>
      <c r="L473" s="256"/>
      <c r="M473" s="256"/>
      <c r="N473" s="256"/>
      <c r="O473" s="154"/>
    </row>
    <row r="474" spans="1:15" ht="12.75">
      <c r="A474" s="257"/>
      <c r="B474" s="274" t="s">
        <v>20</v>
      </c>
      <c r="C474" s="262" t="s">
        <v>21</v>
      </c>
      <c r="D474" s="320">
        <v>12750000</v>
      </c>
      <c r="E474" s="442">
        <v>0</v>
      </c>
      <c r="F474" s="556">
        <v>12750000</v>
      </c>
      <c r="G474" s="256"/>
      <c r="H474" s="256"/>
      <c r="I474" s="256"/>
      <c r="J474" s="256"/>
      <c r="K474" s="256"/>
      <c r="L474" s="256"/>
      <c r="M474" s="256"/>
      <c r="N474" s="256"/>
      <c r="O474" s="154"/>
    </row>
    <row r="475" spans="1:15" ht="25.5">
      <c r="A475" s="257"/>
      <c r="B475" s="445" t="s">
        <v>26</v>
      </c>
      <c r="C475" s="671" t="s">
        <v>27</v>
      </c>
      <c r="D475" s="669">
        <v>12750000</v>
      </c>
      <c r="E475" s="156">
        <v>0</v>
      </c>
      <c r="F475" s="553">
        <v>12750000</v>
      </c>
      <c r="G475" s="256"/>
      <c r="H475" s="256"/>
      <c r="I475" s="256"/>
      <c r="J475" s="256"/>
      <c r="K475" s="256"/>
      <c r="L475" s="256"/>
      <c r="M475" s="256"/>
      <c r="N475" s="256"/>
      <c r="O475" s="154"/>
    </row>
    <row r="476" spans="1:15" ht="10.5" customHeight="1">
      <c r="A476" s="257"/>
      <c r="B476" s="274" t="s">
        <v>77</v>
      </c>
      <c r="C476" s="262" t="s">
        <v>78</v>
      </c>
      <c r="D476" s="259">
        <v>281000000</v>
      </c>
      <c r="E476" s="259">
        <v>0</v>
      </c>
      <c r="F476" s="555">
        <v>281000000</v>
      </c>
      <c r="G476" s="256"/>
      <c r="H476" s="256"/>
      <c r="I476" s="256"/>
      <c r="J476" s="256"/>
      <c r="K476" s="256"/>
      <c r="L476" s="256"/>
      <c r="M476" s="256"/>
      <c r="N476" s="256"/>
      <c r="O476" s="154"/>
    </row>
    <row r="477" spans="1:15" ht="25.5">
      <c r="A477" s="278"/>
      <c r="B477" s="443" t="s">
        <v>85</v>
      </c>
      <c r="C477" s="473" t="s">
        <v>86</v>
      </c>
      <c r="D477" s="670">
        <v>281000000</v>
      </c>
      <c r="E477" s="444">
        <v>0</v>
      </c>
      <c r="F477" s="557">
        <v>281000000</v>
      </c>
      <c r="G477" s="256"/>
      <c r="H477" s="256"/>
      <c r="I477" s="256"/>
      <c r="J477" s="256"/>
      <c r="K477" s="256"/>
      <c r="L477" s="256"/>
      <c r="M477" s="256"/>
      <c r="N477" s="256"/>
      <c r="O477" s="154"/>
    </row>
    <row r="478" spans="1:15" ht="6" customHeight="1">
      <c r="A478" s="257"/>
      <c r="B478" s="440"/>
      <c r="C478" s="458"/>
      <c r="D478" s="439"/>
      <c r="E478" s="155"/>
      <c r="F478" s="553"/>
      <c r="G478" s="256"/>
      <c r="H478" s="256"/>
      <c r="I478" s="256"/>
      <c r="J478" s="256"/>
      <c r="K478" s="256"/>
      <c r="L478" s="256"/>
      <c r="M478" s="256"/>
      <c r="N478" s="256"/>
      <c r="O478" s="154"/>
    </row>
    <row r="479" spans="1:15" ht="25.5">
      <c r="A479" s="252" t="s">
        <v>354</v>
      </c>
      <c r="B479" s="273" t="s">
        <v>741</v>
      </c>
      <c r="C479" s="642" t="s">
        <v>740</v>
      </c>
      <c r="D479" s="321">
        <v>49900000</v>
      </c>
      <c r="E479" s="321">
        <v>0</v>
      </c>
      <c r="F479" s="550">
        <v>49900000</v>
      </c>
      <c r="G479" s="256"/>
      <c r="H479" s="256"/>
      <c r="I479" s="256"/>
      <c r="J479" s="256"/>
      <c r="K479" s="256"/>
      <c r="L479" s="256"/>
      <c r="M479" s="256"/>
      <c r="N479" s="256"/>
      <c r="O479" s="154"/>
    </row>
    <row r="480" spans="1:15" ht="12.75">
      <c r="A480" s="257"/>
      <c r="B480" s="274" t="s">
        <v>20</v>
      </c>
      <c r="C480" s="262" t="s">
        <v>21</v>
      </c>
      <c r="D480" s="320">
        <v>16700000</v>
      </c>
      <c r="E480" s="442">
        <v>0</v>
      </c>
      <c r="F480" s="556">
        <v>16700000</v>
      </c>
      <c r="G480" s="256"/>
      <c r="H480" s="256"/>
      <c r="I480" s="256"/>
      <c r="J480" s="256"/>
      <c r="K480" s="256"/>
      <c r="L480" s="256"/>
      <c r="M480" s="256"/>
      <c r="N480" s="256"/>
      <c r="O480" s="154"/>
    </row>
    <row r="481" spans="1:15" ht="25.5">
      <c r="A481" s="257"/>
      <c r="B481" s="445" t="s">
        <v>24</v>
      </c>
      <c r="C481" s="671" t="s">
        <v>25</v>
      </c>
      <c r="D481" s="669">
        <v>16700000</v>
      </c>
      <c r="E481" s="156">
        <v>0</v>
      </c>
      <c r="F481" s="553">
        <v>16700000</v>
      </c>
      <c r="G481" s="256"/>
      <c r="H481" s="256"/>
      <c r="I481" s="256"/>
      <c r="J481" s="256"/>
      <c r="K481" s="256"/>
      <c r="L481" s="256"/>
      <c r="M481" s="256"/>
      <c r="N481" s="256"/>
      <c r="O481" s="154"/>
    </row>
    <row r="482" spans="1:15" ht="10.5" customHeight="1">
      <c r="A482" s="257"/>
      <c r="B482" s="274" t="s">
        <v>77</v>
      </c>
      <c r="C482" s="262" t="s">
        <v>78</v>
      </c>
      <c r="D482" s="259">
        <v>33200000</v>
      </c>
      <c r="E482" s="259">
        <v>0</v>
      </c>
      <c r="F482" s="555">
        <v>33200000</v>
      </c>
      <c r="G482" s="256"/>
      <c r="H482" s="256"/>
      <c r="I482" s="256"/>
      <c r="J482" s="256"/>
      <c r="K482" s="256"/>
      <c r="L482" s="256"/>
      <c r="M482" s="256"/>
      <c r="N482" s="256"/>
      <c r="O482" s="154"/>
    </row>
    <row r="483" spans="1:15" ht="25.5">
      <c r="A483" s="278"/>
      <c r="B483" s="443" t="s">
        <v>83</v>
      </c>
      <c r="C483" s="473" t="s">
        <v>84</v>
      </c>
      <c r="D483" s="670">
        <v>33200000</v>
      </c>
      <c r="E483" s="444">
        <v>0</v>
      </c>
      <c r="F483" s="557">
        <v>33200000</v>
      </c>
      <c r="G483" s="256"/>
      <c r="H483" s="256"/>
      <c r="I483" s="256"/>
      <c r="J483" s="256"/>
      <c r="K483" s="256"/>
      <c r="L483" s="256"/>
      <c r="M483" s="256"/>
      <c r="N483" s="256"/>
      <c r="O483" s="154"/>
    </row>
    <row r="484" spans="1:15" ht="6" customHeight="1">
      <c r="A484" s="257"/>
      <c r="B484" s="440"/>
      <c r="C484" s="140"/>
      <c r="D484" s="439"/>
      <c r="E484" s="155"/>
      <c r="F484" s="553"/>
      <c r="G484" s="256"/>
      <c r="H484" s="256"/>
      <c r="I484" s="256"/>
      <c r="J484" s="256"/>
      <c r="K484" s="256"/>
      <c r="L484" s="256"/>
      <c r="M484" s="256"/>
      <c r="N484" s="256"/>
      <c r="O484" s="154"/>
    </row>
    <row r="485" spans="1:15" ht="25.5">
      <c r="A485" s="252" t="s">
        <v>354</v>
      </c>
      <c r="B485" s="253" t="s">
        <v>742</v>
      </c>
      <c r="C485" s="434" t="s">
        <v>743</v>
      </c>
      <c r="D485" s="321">
        <v>22000000</v>
      </c>
      <c r="E485" s="326">
        <v>0</v>
      </c>
      <c r="F485" s="550">
        <v>22000000</v>
      </c>
      <c r="G485" s="256"/>
      <c r="H485" s="256"/>
      <c r="I485" s="256"/>
      <c r="J485" s="256"/>
      <c r="K485" s="256"/>
      <c r="L485" s="256"/>
      <c r="M485" s="256"/>
      <c r="N485" s="256"/>
      <c r="O485" s="154"/>
    </row>
    <row r="486" spans="1:15" ht="12.75">
      <c r="A486" s="257"/>
      <c r="B486" s="260" t="s">
        <v>401</v>
      </c>
      <c r="C486" s="258" t="s">
        <v>402</v>
      </c>
      <c r="D486" s="320">
        <v>6000000</v>
      </c>
      <c r="E486" s="327">
        <v>0</v>
      </c>
      <c r="F486" s="551">
        <v>6000000</v>
      </c>
      <c r="G486" s="256"/>
      <c r="H486" s="256"/>
      <c r="I486" s="256"/>
      <c r="J486" s="256"/>
      <c r="K486" s="256"/>
      <c r="L486" s="256"/>
      <c r="M486" s="256"/>
      <c r="N486" s="256"/>
      <c r="O486" s="154"/>
    </row>
    <row r="487" spans="1:15" ht="25.5">
      <c r="A487" s="257"/>
      <c r="B487" s="138" t="s">
        <v>459</v>
      </c>
      <c r="C487" s="458" t="s">
        <v>460</v>
      </c>
      <c r="D487" s="318">
        <v>3000000</v>
      </c>
      <c r="E487" s="155">
        <v>0</v>
      </c>
      <c r="F487" s="554">
        <v>3000000</v>
      </c>
      <c r="G487" s="256"/>
      <c r="H487" s="256"/>
      <c r="I487" s="256"/>
      <c r="J487" s="256"/>
      <c r="K487" s="256"/>
      <c r="L487" s="256"/>
      <c r="M487" s="256"/>
      <c r="N487" s="256"/>
      <c r="O487" s="154"/>
    </row>
    <row r="488" spans="1:15" ht="12.75">
      <c r="A488" s="257"/>
      <c r="B488" s="138" t="s">
        <v>461</v>
      </c>
      <c r="C488" s="458" t="s">
        <v>462</v>
      </c>
      <c r="D488" s="318">
        <v>3000000</v>
      </c>
      <c r="E488" s="155">
        <v>0</v>
      </c>
      <c r="F488" s="554">
        <v>3000000</v>
      </c>
      <c r="G488" s="256"/>
      <c r="H488" s="256"/>
      <c r="I488" s="256"/>
      <c r="J488" s="256"/>
      <c r="K488" s="256"/>
      <c r="L488" s="256"/>
      <c r="M488" s="256"/>
      <c r="N488" s="256"/>
      <c r="O488" s="154"/>
    </row>
    <row r="489" spans="1:15" ht="12.75">
      <c r="A489" s="257"/>
      <c r="B489" s="260" t="s">
        <v>479</v>
      </c>
      <c r="C489" s="258" t="s">
        <v>480</v>
      </c>
      <c r="D489" s="320">
        <v>16000000</v>
      </c>
      <c r="E489" s="327">
        <v>0</v>
      </c>
      <c r="F489" s="551">
        <v>16000000</v>
      </c>
      <c r="G489" s="256"/>
      <c r="H489" s="256"/>
      <c r="I489" s="256"/>
      <c r="J489" s="256"/>
      <c r="K489" s="256"/>
      <c r="L489" s="256"/>
      <c r="M489" s="256"/>
      <c r="N489" s="256"/>
      <c r="O489" s="154"/>
    </row>
    <row r="490" spans="1:15" ht="12.75">
      <c r="A490" s="257"/>
      <c r="B490" s="138" t="s">
        <v>483</v>
      </c>
      <c r="C490" s="458" t="s">
        <v>484</v>
      </c>
      <c r="D490" s="318">
        <v>11000000</v>
      </c>
      <c r="E490" s="155">
        <v>0</v>
      </c>
      <c r="F490" s="554">
        <v>11000000</v>
      </c>
      <c r="G490" s="256"/>
      <c r="H490" s="256"/>
      <c r="I490" s="256"/>
      <c r="J490" s="256"/>
      <c r="K490" s="256"/>
      <c r="L490" s="256"/>
      <c r="M490" s="256"/>
      <c r="N490" s="256"/>
      <c r="O490" s="154"/>
    </row>
    <row r="491" spans="1:15" ht="12.75">
      <c r="A491" s="278"/>
      <c r="B491" s="151" t="s">
        <v>4</v>
      </c>
      <c r="C491" s="472" t="s">
        <v>5</v>
      </c>
      <c r="D491" s="319">
        <v>5000000</v>
      </c>
      <c r="E491" s="359">
        <v>0</v>
      </c>
      <c r="F491" s="552">
        <v>5000000</v>
      </c>
      <c r="G491" s="256"/>
      <c r="H491" s="256"/>
      <c r="I491" s="256"/>
      <c r="J491" s="256"/>
      <c r="K491" s="256"/>
      <c r="L491" s="256"/>
      <c r="M491" s="256"/>
      <c r="N491" s="256"/>
      <c r="O491" s="154"/>
    </row>
    <row r="492" spans="1:15" ht="3" customHeight="1">
      <c r="A492" s="257"/>
      <c r="B492" s="440"/>
      <c r="C492" s="140"/>
      <c r="D492" s="439"/>
      <c r="E492" s="155"/>
      <c r="F492" s="553"/>
      <c r="G492" s="256"/>
      <c r="H492" s="256"/>
      <c r="I492" s="256"/>
      <c r="J492" s="256"/>
      <c r="K492" s="256"/>
      <c r="L492" s="256"/>
      <c r="M492" s="256"/>
      <c r="N492" s="256"/>
      <c r="O492" s="154"/>
    </row>
    <row r="493" spans="1:15" ht="25.5">
      <c r="A493" s="252" t="s">
        <v>354</v>
      </c>
      <c r="B493" s="253" t="s">
        <v>745</v>
      </c>
      <c r="C493" s="323" t="s">
        <v>744</v>
      </c>
      <c r="D493" s="321">
        <v>27500000</v>
      </c>
      <c r="E493" s="326">
        <v>0</v>
      </c>
      <c r="F493" s="550">
        <v>27500000</v>
      </c>
      <c r="G493" s="256"/>
      <c r="H493" s="256"/>
      <c r="I493" s="256"/>
      <c r="J493" s="256"/>
      <c r="K493" s="256"/>
      <c r="L493" s="256"/>
      <c r="M493" s="256"/>
      <c r="N493" s="256"/>
      <c r="O493" s="154"/>
    </row>
    <row r="494" spans="1:15" ht="12.75">
      <c r="A494" s="257"/>
      <c r="B494" s="260" t="s">
        <v>401</v>
      </c>
      <c r="C494" s="258" t="s">
        <v>402</v>
      </c>
      <c r="D494" s="320">
        <v>6000000</v>
      </c>
      <c r="E494" s="320">
        <v>0</v>
      </c>
      <c r="F494" s="551">
        <v>6000000</v>
      </c>
      <c r="G494" s="256"/>
      <c r="H494" s="256"/>
      <c r="I494" s="256"/>
      <c r="J494" s="256"/>
      <c r="K494" s="256"/>
      <c r="L494" s="256"/>
      <c r="M494" s="256"/>
      <c r="N494" s="256"/>
      <c r="O494" s="154"/>
    </row>
    <row r="495" spans="1:15" ht="25.5">
      <c r="A495" s="257"/>
      <c r="B495" s="138" t="s">
        <v>459</v>
      </c>
      <c r="C495" s="458" t="s">
        <v>460</v>
      </c>
      <c r="D495" s="318">
        <v>3000000</v>
      </c>
      <c r="E495" s="155">
        <v>0</v>
      </c>
      <c r="F495" s="554">
        <v>3000000</v>
      </c>
      <c r="G495" s="256"/>
      <c r="H495" s="256"/>
      <c r="I495" s="256"/>
      <c r="J495" s="256"/>
      <c r="K495" s="256"/>
      <c r="L495" s="256"/>
      <c r="M495" s="256"/>
      <c r="N495" s="256"/>
      <c r="O495" s="154"/>
    </row>
    <row r="496" spans="1:15" ht="12.75">
      <c r="A496" s="257"/>
      <c r="B496" s="138" t="s">
        <v>461</v>
      </c>
      <c r="C496" s="458" t="s">
        <v>462</v>
      </c>
      <c r="D496" s="318">
        <v>3000000</v>
      </c>
      <c r="E496" s="155">
        <v>0</v>
      </c>
      <c r="F496" s="554">
        <v>3000000</v>
      </c>
      <c r="G496" s="256"/>
      <c r="H496" s="256"/>
      <c r="I496" s="256"/>
      <c r="J496" s="256"/>
      <c r="K496" s="256"/>
      <c r="L496" s="256"/>
      <c r="M496" s="256"/>
      <c r="N496" s="256"/>
      <c r="O496" s="154"/>
    </row>
    <row r="497" spans="1:15" ht="10.5" customHeight="1">
      <c r="A497" s="257"/>
      <c r="B497" s="260" t="s">
        <v>479</v>
      </c>
      <c r="C497" s="258" t="s">
        <v>480</v>
      </c>
      <c r="D497" s="320">
        <v>21500000</v>
      </c>
      <c r="E497" s="327">
        <v>0</v>
      </c>
      <c r="F497" s="551">
        <v>21500000</v>
      </c>
      <c r="G497" s="256"/>
      <c r="H497" s="256"/>
      <c r="I497" s="256"/>
      <c r="J497" s="256"/>
      <c r="K497" s="256"/>
      <c r="L497" s="256"/>
      <c r="M497" s="256"/>
      <c r="N497" s="256"/>
      <c r="O497" s="154"/>
    </row>
    <row r="498" spans="1:15" ht="12.75">
      <c r="A498" s="257"/>
      <c r="B498" s="138" t="s">
        <v>483</v>
      </c>
      <c r="C498" s="458" t="s">
        <v>484</v>
      </c>
      <c r="D498" s="318">
        <v>14000000</v>
      </c>
      <c r="E498" s="155">
        <v>0</v>
      </c>
      <c r="F498" s="554">
        <v>14000000</v>
      </c>
      <c r="G498" s="256"/>
      <c r="H498" s="256"/>
      <c r="I498" s="256"/>
      <c r="J498" s="256"/>
      <c r="K498" s="256"/>
      <c r="L498" s="256"/>
      <c r="M498" s="256"/>
      <c r="N498" s="256"/>
      <c r="O498" s="154"/>
    </row>
    <row r="499" spans="1:15" ht="12.75">
      <c r="A499" s="278"/>
      <c r="B499" s="151" t="s">
        <v>4</v>
      </c>
      <c r="C499" s="472" t="s">
        <v>5</v>
      </c>
      <c r="D499" s="319">
        <v>7500000</v>
      </c>
      <c r="E499" s="359">
        <v>0</v>
      </c>
      <c r="F499" s="552">
        <v>7500000</v>
      </c>
      <c r="G499" s="256"/>
      <c r="H499" s="256"/>
      <c r="I499" s="256"/>
      <c r="J499" s="256"/>
      <c r="K499" s="256"/>
      <c r="L499" s="256"/>
      <c r="M499" s="256"/>
      <c r="N499" s="256"/>
      <c r="O499" s="154"/>
    </row>
    <row r="500" spans="1:15" ht="4.5" customHeight="1" thickBot="1">
      <c r="A500" s="588"/>
      <c r="B500" s="589"/>
      <c r="C500" s="590"/>
      <c r="D500" s="591"/>
      <c r="E500" s="592"/>
      <c r="F500" s="593"/>
      <c r="G500" s="256"/>
      <c r="H500" s="256"/>
      <c r="I500" s="256"/>
      <c r="J500" s="256"/>
      <c r="K500" s="256"/>
      <c r="L500" s="256"/>
      <c r="M500" s="256"/>
      <c r="N500" s="256"/>
      <c r="O500" s="154"/>
    </row>
    <row r="501" spans="1:15" ht="12.75">
      <c r="A501" s="582" t="s">
        <v>354</v>
      </c>
      <c r="B501" s="583" t="s">
        <v>746</v>
      </c>
      <c r="C501" s="584" t="s">
        <v>736</v>
      </c>
      <c r="D501" s="585">
        <v>4000000</v>
      </c>
      <c r="E501" s="585">
        <v>0</v>
      </c>
      <c r="F501" s="586">
        <v>4000000</v>
      </c>
      <c r="G501" s="256"/>
      <c r="H501" s="256"/>
      <c r="I501" s="256"/>
      <c r="J501" s="256"/>
      <c r="K501" s="256"/>
      <c r="L501" s="256"/>
      <c r="M501" s="256"/>
      <c r="N501" s="256"/>
      <c r="O501" s="154"/>
    </row>
    <row r="502" spans="1:15" ht="11.25" customHeight="1">
      <c r="A502" s="257"/>
      <c r="B502" s="260" t="s">
        <v>401</v>
      </c>
      <c r="C502" s="258" t="s">
        <v>402</v>
      </c>
      <c r="D502" s="320">
        <v>3500000</v>
      </c>
      <c r="E502" s="320">
        <v>0</v>
      </c>
      <c r="F502" s="551">
        <v>3500000</v>
      </c>
      <c r="G502" s="256"/>
      <c r="H502" s="256"/>
      <c r="I502" s="256"/>
      <c r="J502" s="256"/>
      <c r="K502" s="256"/>
      <c r="L502" s="256"/>
      <c r="M502" s="256"/>
      <c r="N502" s="256"/>
      <c r="O502" s="154"/>
    </row>
    <row r="503" spans="1:15" ht="12.75">
      <c r="A503" s="257"/>
      <c r="B503" s="138" t="s">
        <v>421</v>
      </c>
      <c r="C503" s="458" t="s">
        <v>422</v>
      </c>
      <c r="D503" s="318">
        <v>750000</v>
      </c>
      <c r="E503" s="156">
        <v>0</v>
      </c>
      <c r="F503" s="554">
        <v>750000</v>
      </c>
      <c r="G503" s="256"/>
      <c r="H503" s="256"/>
      <c r="I503" s="256"/>
      <c r="J503" s="256"/>
      <c r="K503" s="256"/>
      <c r="L503" s="256"/>
      <c r="M503" s="256"/>
      <c r="N503" s="256"/>
      <c r="O503" s="154"/>
    </row>
    <row r="504" spans="1:15" ht="12.75">
      <c r="A504" s="257"/>
      <c r="B504" s="138" t="s">
        <v>423</v>
      </c>
      <c r="C504" s="458" t="s">
        <v>424</v>
      </c>
      <c r="D504" s="318">
        <v>500000</v>
      </c>
      <c r="E504" s="156">
        <v>0</v>
      </c>
      <c r="F504" s="554">
        <v>500000</v>
      </c>
      <c r="G504" s="256"/>
      <c r="H504" s="256"/>
      <c r="I504" s="256"/>
      <c r="J504" s="256"/>
      <c r="K504" s="256"/>
      <c r="L504" s="256"/>
      <c r="M504" s="256"/>
      <c r="N504" s="256"/>
      <c r="O504" s="154"/>
    </row>
    <row r="505" spans="1:15" ht="12.75">
      <c r="A505" s="257"/>
      <c r="B505" s="138" t="s">
        <v>439</v>
      </c>
      <c r="C505" s="458" t="s">
        <v>440</v>
      </c>
      <c r="D505" s="318">
        <v>750000</v>
      </c>
      <c r="E505" s="156">
        <v>0</v>
      </c>
      <c r="F505" s="554">
        <v>750000</v>
      </c>
      <c r="G505" s="256"/>
      <c r="H505" s="256"/>
      <c r="I505" s="256"/>
      <c r="J505" s="256"/>
      <c r="K505" s="256"/>
      <c r="L505" s="256"/>
      <c r="M505" s="256"/>
      <c r="N505" s="256"/>
      <c r="O505" s="154"/>
    </row>
    <row r="506" spans="1:15" ht="12.75">
      <c r="A506" s="257"/>
      <c r="B506" s="138" t="s">
        <v>449</v>
      </c>
      <c r="C506" s="458" t="s">
        <v>450</v>
      </c>
      <c r="D506" s="318">
        <v>1500000</v>
      </c>
      <c r="E506" s="156">
        <v>0</v>
      </c>
      <c r="F506" s="554">
        <v>1500000</v>
      </c>
      <c r="G506" s="256"/>
      <c r="H506" s="256"/>
      <c r="I506" s="256"/>
      <c r="J506" s="256"/>
      <c r="K506" s="256"/>
      <c r="L506" s="256"/>
      <c r="M506" s="256"/>
      <c r="N506" s="256"/>
      <c r="O506" s="154"/>
    </row>
    <row r="507" spans="1:15" ht="11.25" customHeight="1">
      <c r="A507" s="257"/>
      <c r="B507" s="260" t="s">
        <v>479</v>
      </c>
      <c r="C507" s="258" t="s">
        <v>480</v>
      </c>
      <c r="D507" s="320">
        <v>500000</v>
      </c>
      <c r="E507" s="320">
        <v>0</v>
      </c>
      <c r="F507" s="551">
        <v>500000</v>
      </c>
      <c r="G507" s="256"/>
      <c r="H507" s="256"/>
      <c r="I507" s="256"/>
      <c r="J507" s="256"/>
      <c r="K507" s="256"/>
      <c r="L507" s="256"/>
      <c r="M507" s="256"/>
      <c r="N507" s="256"/>
      <c r="O507" s="154"/>
    </row>
    <row r="508" spans="1:15" ht="13.5" thickBot="1">
      <c r="A508" s="588"/>
      <c r="B508" s="607" t="s">
        <v>712</v>
      </c>
      <c r="C508" s="611" t="s">
        <v>492</v>
      </c>
      <c r="D508" s="667">
        <v>500000</v>
      </c>
      <c r="E508" s="673">
        <v>0</v>
      </c>
      <c r="F508" s="668">
        <v>500000</v>
      </c>
      <c r="G508" s="256"/>
      <c r="H508" s="256"/>
      <c r="I508" s="256"/>
      <c r="J508" s="256"/>
      <c r="K508" s="256"/>
      <c r="L508" s="256"/>
      <c r="M508" s="256"/>
      <c r="N508" s="256"/>
      <c r="O508" s="154"/>
    </row>
    <row r="509" spans="1:15" ht="6.75" customHeight="1">
      <c r="A509" s="628"/>
      <c r="B509" s="674"/>
      <c r="C509" s="675"/>
      <c r="D509" s="676"/>
      <c r="E509" s="672"/>
      <c r="F509" s="677"/>
      <c r="G509" s="256"/>
      <c r="H509" s="256"/>
      <c r="I509" s="256"/>
      <c r="J509" s="256"/>
      <c r="K509" s="256"/>
      <c r="L509" s="256"/>
      <c r="M509" s="256"/>
      <c r="N509" s="256"/>
      <c r="O509" s="154"/>
    </row>
    <row r="510" spans="1:15" ht="25.5">
      <c r="A510" s="252" t="s">
        <v>354</v>
      </c>
      <c r="B510" s="253" t="s">
        <v>747</v>
      </c>
      <c r="C510" s="323" t="s">
        <v>735</v>
      </c>
      <c r="D510" s="321">
        <v>11500000</v>
      </c>
      <c r="E510" s="326">
        <v>0</v>
      </c>
      <c r="F510" s="550">
        <v>11500000</v>
      </c>
      <c r="G510" s="256"/>
      <c r="H510" s="256"/>
      <c r="I510" s="256"/>
      <c r="J510" s="256"/>
      <c r="K510" s="256"/>
      <c r="L510" s="256"/>
      <c r="M510" s="256"/>
      <c r="N510" s="256"/>
      <c r="O510" s="154"/>
    </row>
    <row r="511" spans="1:15" ht="12.75">
      <c r="A511" s="146"/>
      <c r="B511" s="260" t="s">
        <v>401</v>
      </c>
      <c r="C511" s="258" t="s">
        <v>402</v>
      </c>
      <c r="D511" s="320">
        <v>8500000</v>
      </c>
      <c r="E511" s="327">
        <v>0</v>
      </c>
      <c r="F511" s="551">
        <v>8500000</v>
      </c>
      <c r="G511" s="256"/>
      <c r="H511" s="256"/>
      <c r="I511" s="256"/>
      <c r="J511" s="256"/>
      <c r="K511" s="256"/>
      <c r="L511" s="256"/>
      <c r="M511" s="256"/>
      <c r="N511" s="256"/>
      <c r="O511" s="154"/>
    </row>
    <row r="512" spans="1:15" ht="12.75">
      <c r="A512" s="146"/>
      <c r="B512" s="138" t="s">
        <v>406</v>
      </c>
      <c r="C512" s="458" t="s">
        <v>407</v>
      </c>
      <c r="D512" s="318">
        <v>6000000</v>
      </c>
      <c r="E512" s="155">
        <v>0</v>
      </c>
      <c r="F512" s="558">
        <v>6000000</v>
      </c>
      <c r="G512" s="256"/>
      <c r="H512" s="256"/>
      <c r="I512" s="256"/>
      <c r="J512" s="256"/>
      <c r="K512" s="256"/>
      <c r="L512" s="256"/>
      <c r="M512" s="256"/>
      <c r="N512" s="256"/>
      <c r="O512" s="154"/>
    </row>
    <row r="513" spans="1:15" ht="12.75">
      <c r="A513" s="146"/>
      <c r="B513" s="138" t="s">
        <v>455</v>
      </c>
      <c r="C513" s="458" t="s">
        <v>456</v>
      </c>
      <c r="D513" s="318">
        <v>2500000</v>
      </c>
      <c r="E513" s="155">
        <v>0</v>
      </c>
      <c r="F513" s="558">
        <v>2500000</v>
      </c>
      <c r="G513" s="256"/>
      <c r="H513" s="256"/>
      <c r="I513" s="256"/>
      <c r="J513" s="256"/>
      <c r="K513" s="256"/>
      <c r="L513" s="256"/>
      <c r="M513" s="256"/>
      <c r="N513" s="256"/>
      <c r="O513" s="154"/>
    </row>
    <row r="514" spans="1:15" ht="12.75">
      <c r="A514" s="146"/>
      <c r="B514" s="260" t="s">
        <v>479</v>
      </c>
      <c r="C514" s="258" t="s">
        <v>480</v>
      </c>
      <c r="D514" s="320">
        <v>3000000</v>
      </c>
      <c r="E514" s="327">
        <v>0</v>
      </c>
      <c r="F514" s="551">
        <v>3000000</v>
      </c>
      <c r="G514" s="256"/>
      <c r="H514" s="256"/>
      <c r="I514" s="256"/>
      <c r="J514" s="256"/>
      <c r="K514" s="256"/>
      <c r="L514" s="256"/>
      <c r="M514" s="256"/>
      <c r="N514" s="256"/>
      <c r="O514" s="154"/>
    </row>
    <row r="515" spans="1:15" ht="12.75">
      <c r="A515" s="559"/>
      <c r="B515" s="151" t="s">
        <v>497</v>
      </c>
      <c r="C515" s="472" t="s">
        <v>498</v>
      </c>
      <c r="D515" s="319">
        <v>3000000</v>
      </c>
      <c r="E515" s="359">
        <v>0</v>
      </c>
      <c r="F515" s="560">
        <v>3000000</v>
      </c>
      <c r="G515" s="256"/>
      <c r="H515" s="256"/>
      <c r="I515" s="256"/>
      <c r="J515" s="256"/>
      <c r="K515" s="256"/>
      <c r="L515" s="256"/>
      <c r="M515" s="256"/>
      <c r="N515" s="256"/>
      <c r="O515" s="154"/>
    </row>
    <row r="516" spans="1:15" ht="11.25" customHeight="1" thickBot="1">
      <c r="A516" s="588"/>
      <c r="B516" s="589"/>
      <c r="C516" s="590"/>
      <c r="D516" s="591"/>
      <c r="E516" s="592"/>
      <c r="F516" s="593"/>
      <c r="G516" s="256"/>
      <c r="H516" s="256"/>
      <c r="I516" s="256"/>
      <c r="J516" s="256"/>
      <c r="K516" s="256"/>
      <c r="L516" s="256"/>
      <c r="M516" s="256"/>
      <c r="N516" s="256"/>
      <c r="O516" s="154"/>
    </row>
    <row r="517" spans="1:15" s="251" customFormat="1" ht="25.5">
      <c r="A517" s="582" t="s">
        <v>354</v>
      </c>
      <c r="B517" s="583" t="s">
        <v>748</v>
      </c>
      <c r="C517" s="898" t="s">
        <v>749</v>
      </c>
      <c r="D517" s="585">
        <v>3500000</v>
      </c>
      <c r="E517" s="585">
        <v>0</v>
      </c>
      <c r="F517" s="586">
        <v>3500000</v>
      </c>
      <c r="G517" s="256"/>
      <c r="H517" s="256"/>
      <c r="I517" s="256"/>
      <c r="J517" s="256"/>
      <c r="K517" s="256"/>
      <c r="L517" s="256"/>
      <c r="M517" s="256"/>
      <c r="N517" s="256"/>
      <c r="O517" s="154"/>
    </row>
    <row r="518" spans="1:15" s="251" customFormat="1" ht="12.75">
      <c r="A518" s="146"/>
      <c r="B518" s="260" t="s">
        <v>401</v>
      </c>
      <c r="C518" s="258" t="s">
        <v>402</v>
      </c>
      <c r="D518" s="320">
        <v>3500000</v>
      </c>
      <c r="E518" s="320">
        <v>0</v>
      </c>
      <c r="F518" s="551">
        <v>3500000</v>
      </c>
      <c r="G518" s="256"/>
      <c r="H518" s="256"/>
      <c r="I518" s="256"/>
      <c r="J518" s="256"/>
      <c r="K518" s="256"/>
      <c r="L518" s="256"/>
      <c r="M518" s="256"/>
      <c r="N518" s="256"/>
      <c r="O518" s="154"/>
    </row>
    <row r="519" spans="1:15" s="251" customFormat="1" ht="12.75">
      <c r="A519" s="559"/>
      <c r="B519" s="151" t="s">
        <v>461</v>
      </c>
      <c r="C519" s="472" t="s">
        <v>462</v>
      </c>
      <c r="D519" s="319">
        <v>3500000</v>
      </c>
      <c r="E519" s="359">
        <v>0</v>
      </c>
      <c r="F519" s="560">
        <v>3500000</v>
      </c>
      <c r="G519" s="256"/>
      <c r="H519" s="256"/>
      <c r="I519" s="256"/>
      <c r="J519" s="256"/>
      <c r="K519" s="256"/>
      <c r="L519" s="256"/>
      <c r="M519" s="256"/>
      <c r="N519" s="256"/>
      <c r="O519" s="154"/>
    </row>
    <row r="520" spans="1:15" s="251" customFormat="1" ht="8.25" customHeight="1">
      <c r="A520" s="257"/>
      <c r="B520" s="440"/>
      <c r="C520" s="140"/>
      <c r="D520" s="439"/>
      <c r="E520" s="155"/>
      <c r="F520" s="553"/>
      <c r="G520" s="256"/>
      <c r="H520" s="256"/>
      <c r="I520" s="256"/>
      <c r="J520" s="256"/>
      <c r="K520" s="256"/>
      <c r="L520" s="256"/>
      <c r="M520" s="256"/>
      <c r="N520" s="256"/>
      <c r="O520" s="154"/>
    </row>
    <row r="521" spans="1:15" s="251" customFormat="1" ht="19.5" customHeight="1">
      <c r="A521" s="780" t="s">
        <v>354</v>
      </c>
      <c r="B521" s="781" t="s">
        <v>791</v>
      </c>
      <c r="C521" s="323" t="s">
        <v>935</v>
      </c>
      <c r="D521" s="321">
        <v>65000000</v>
      </c>
      <c r="E521" s="321">
        <v>0</v>
      </c>
      <c r="F521" s="550">
        <v>65000000</v>
      </c>
      <c r="G521" s="256"/>
      <c r="H521" s="256"/>
      <c r="I521" s="256"/>
      <c r="J521" s="256"/>
      <c r="K521" s="256"/>
      <c r="L521" s="256"/>
      <c r="M521" s="256"/>
      <c r="N521" s="256"/>
      <c r="O521" s="154"/>
    </row>
    <row r="522" spans="1:15" s="251" customFormat="1" ht="12.75">
      <c r="A522" s="146"/>
      <c r="B522" s="274" t="s">
        <v>30</v>
      </c>
      <c r="C522" s="262" t="s">
        <v>31</v>
      </c>
      <c r="D522" s="320">
        <v>65000000</v>
      </c>
      <c r="E522" s="320">
        <v>0</v>
      </c>
      <c r="F522" s="551">
        <v>65000000</v>
      </c>
      <c r="G522" s="256"/>
      <c r="H522" s="256"/>
      <c r="I522" s="256"/>
      <c r="J522" s="256"/>
      <c r="K522" s="256"/>
      <c r="L522" s="256"/>
      <c r="M522" s="256"/>
      <c r="N522" s="256"/>
      <c r="O522" s="154"/>
    </row>
    <row r="523" spans="1:15" s="251" customFormat="1" ht="12.75">
      <c r="A523" s="278"/>
      <c r="B523" s="275" t="s">
        <v>57</v>
      </c>
      <c r="C523" s="471" t="s">
        <v>58</v>
      </c>
      <c r="D523" s="319">
        <v>65000000</v>
      </c>
      <c r="E523" s="359">
        <v>0</v>
      </c>
      <c r="F523" s="552">
        <v>65000000</v>
      </c>
      <c r="G523" s="256"/>
      <c r="H523" s="256"/>
      <c r="I523" s="256"/>
      <c r="J523" s="256"/>
      <c r="K523" s="256"/>
      <c r="L523" s="256"/>
      <c r="M523" s="256"/>
      <c r="N523" s="256"/>
      <c r="O523" s="154"/>
    </row>
    <row r="524" spans="1:15" s="251" customFormat="1" ht="12.75">
      <c r="A524" s="257"/>
      <c r="B524" s="440"/>
      <c r="C524" s="140"/>
      <c r="D524" s="439"/>
      <c r="E524" s="155"/>
      <c r="F524" s="553"/>
      <c r="G524" s="256"/>
      <c r="H524" s="256"/>
      <c r="I524" s="256"/>
      <c r="J524" s="256"/>
      <c r="K524" s="256"/>
      <c r="L524" s="256"/>
      <c r="M524" s="256"/>
      <c r="N524" s="256"/>
      <c r="O524" s="154"/>
    </row>
    <row r="525" spans="1:15" s="251" customFormat="1" ht="15.75" customHeight="1">
      <c r="A525" s="780" t="s">
        <v>354</v>
      </c>
      <c r="B525" s="781" t="s">
        <v>792</v>
      </c>
      <c r="C525" s="323" t="s">
        <v>759</v>
      </c>
      <c r="D525" s="321">
        <v>45000000</v>
      </c>
      <c r="E525" s="321">
        <v>0</v>
      </c>
      <c r="F525" s="550">
        <v>45000000</v>
      </c>
      <c r="G525" s="256"/>
      <c r="H525" s="256"/>
      <c r="I525" s="256"/>
      <c r="J525" s="256"/>
      <c r="K525" s="256"/>
      <c r="L525" s="256"/>
      <c r="M525" s="256"/>
      <c r="N525" s="256"/>
      <c r="O525" s="154"/>
    </row>
    <row r="526" spans="1:15" s="251" customFormat="1" ht="12.75">
      <c r="A526" s="146"/>
      <c r="B526" s="260"/>
      <c r="C526" s="258" t="s">
        <v>402</v>
      </c>
      <c r="D526" s="320">
        <v>45000000</v>
      </c>
      <c r="E526" s="320">
        <v>0</v>
      </c>
      <c r="F526" s="551">
        <v>45000000</v>
      </c>
      <c r="G526" s="256"/>
      <c r="H526" s="256"/>
      <c r="I526" s="256"/>
      <c r="J526" s="256"/>
      <c r="K526" s="256"/>
      <c r="L526" s="256"/>
      <c r="M526" s="256"/>
      <c r="N526" s="256"/>
      <c r="O526" s="154"/>
    </row>
    <row r="527" spans="1:15" s="251" customFormat="1" ht="12.75">
      <c r="A527" s="278"/>
      <c r="B527" s="151" t="s">
        <v>455</v>
      </c>
      <c r="C527" s="472" t="s">
        <v>456</v>
      </c>
      <c r="D527" s="319">
        <v>45000000</v>
      </c>
      <c r="E527" s="359">
        <v>0</v>
      </c>
      <c r="F527" s="552">
        <v>45000000</v>
      </c>
      <c r="G527" s="256"/>
      <c r="H527" s="256"/>
      <c r="I527" s="256"/>
      <c r="J527" s="256"/>
      <c r="K527" s="256"/>
      <c r="L527" s="256"/>
      <c r="M527" s="256"/>
      <c r="N527" s="256"/>
      <c r="O527" s="154"/>
    </row>
    <row r="528" spans="1:15" s="251" customFormat="1" ht="12.75">
      <c r="A528" s="561"/>
      <c r="B528" s="493"/>
      <c r="C528" s="171"/>
      <c r="D528" s="494"/>
      <c r="E528" s="195"/>
      <c r="F528" s="562"/>
      <c r="G528" s="256"/>
      <c r="H528" s="256"/>
      <c r="I528" s="256"/>
      <c r="J528" s="256"/>
      <c r="K528" s="256"/>
      <c r="L528" s="256"/>
      <c r="M528" s="256"/>
      <c r="N528" s="256"/>
      <c r="O528" s="154"/>
    </row>
    <row r="529" spans="1:15" s="251" customFormat="1" ht="18.75" customHeight="1">
      <c r="A529" s="780" t="s">
        <v>354</v>
      </c>
      <c r="B529" s="781" t="s">
        <v>793</v>
      </c>
      <c r="C529" s="323" t="s">
        <v>936</v>
      </c>
      <c r="D529" s="321">
        <v>15000000</v>
      </c>
      <c r="E529" s="321">
        <v>0</v>
      </c>
      <c r="F529" s="550">
        <v>15000000</v>
      </c>
      <c r="G529" s="256"/>
      <c r="H529" s="256"/>
      <c r="I529" s="256"/>
      <c r="J529" s="256"/>
      <c r="K529" s="256"/>
      <c r="L529" s="256"/>
      <c r="M529" s="256"/>
      <c r="N529" s="256"/>
      <c r="O529" s="154"/>
    </row>
    <row r="530" spans="1:15" s="251" customFormat="1" ht="12.75">
      <c r="A530" s="146"/>
      <c r="B530" s="274" t="s">
        <v>30</v>
      </c>
      <c r="C530" s="262" t="s">
        <v>31</v>
      </c>
      <c r="D530" s="320">
        <v>15000000</v>
      </c>
      <c r="E530" s="320">
        <v>0</v>
      </c>
      <c r="F530" s="551">
        <v>15000000</v>
      </c>
      <c r="G530" s="256"/>
      <c r="H530" s="256"/>
      <c r="I530" s="256"/>
      <c r="J530" s="256"/>
      <c r="K530" s="256"/>
      <c r="L530" s="256"/>
      <c r="M530" s="256"/>
      <c r="N530" s="256"/>
      <c r="O530" s="154"/>
    </row>
    <row r="531" spans="1:15" s="251" customFormat="1" ht="15.75" customHeight="1">
      <c r="A531" s="278"/>
      <c r="B531" s="275" t="s">
        <v>57</v>
      </c>
      <c r="C531" s="471" t="s">
        <v>58</v>
      </c>
      <c r="D531" s="319">
        <v>15000000</v>
      </c>
      <c r="E531" s="359">
        <v>0</v>
      </c>
      <c r="F531" s="552">
        <v>15000000</v>
      </c>
      <c r="G531" s="256"/>
      <c r="H531" s="256"/>
      <c r="I531" s="256"/>
      <c r="J531" s="256"/>
      <c r="K531" s="256"/>
      <c r="L531" s="256"/>
      <c r="M531" s="256"/>
      <c r="N531" s="256"/>
      <c r="O531" s="154"/>
    </row>
    <row r="532" spans="1:15" s="251" customFormat="1" ht="12.75">
      <c r="A532" s="257"/>
      <c r="B532" s="440"/>
      <c r="C532" s="140"/>
      <c r="D532" s="439"/>
      <c r="E532" s="155"/>
      <c r="F532" s="553"/>
      <c r="G532" s="256"/>
      <c r="H532" s="256"/>
      <c r="I532" s="256"/>
      <c r="J532" s="256"/>
      <c r="K532" s="256"/>
      <c r="L532" s="256"/>
      <c r="M532" s="256"/>
      <c r="N532" s="256"/>
      <c r="O532" s="154"/>
    </row>
    <row r="533" spans="1:15" s="251" customFormat="1" ht="12.75">
      <c r="A533" s="780" t="s">
        <v>354</v>
      </c>
      <c r="B533" s="781" t="s">
        <v>794</v>
      </c>
      <c r="C533" s="323" t="s">
        <v>938</v>
      </c>
      <c r="D533" s="321">
        <v>11000000</v>
      </c>
      <c r="E533" s="321">
        <v>0</v>
      </c>
      <c r="F533" s="550">
        <v>11000000</v>
      </c>
      <c r="G533" s="256"/>
      <c r="H533" s="256"/>
      <c r="I533" s="256"/>
      <c r="J533" s="256"/>
      <c r="K533" s="256"/>
      <c r="L533" s="256"/>
      <c r="M533" s="256"/>
      <c r="N533" s="256"/>
      <c r="O533" s="154"/>
    </row>
    <row r="534" spans="1:15" s="251" customFormat="1" ht="12.75">
      <c r="A534" s="146"/>
      <c r="B534" s="260"/>
      <c r="C534" s="258" t="s">
        <v>402</v>
      </c>
      <c r="D534" s="320">
        <v>11000000</v>
      </c>
      <c r="E534" s="320">
        <v>0</v>
      </c>
      <c r="F534" s="551">
        <v>11000000</v>
      </c>
      <c r="G534" s="256"/>
      <c r="H534" s="256"/>
      <c r="I534" s="256"/>
      <c r="J534" s="256"/>
      <c r="K534" s="256"/>
      <c r="L534" s="256"/>
      <c r="M534" s="256"/>
      <c r="N534" s="256"/>
      <c r="O534" s="154"/>
    </row>
    <row r="535" spans="1:15" s="251" customFormat="1" ht="12.75">
      <c r="A535" s="278"/>
      <c r="B535" s="151" t="s">
        <v>455</v>
      </c>
      <c r="C535" s="472" t="s">
        <v>456</v>
      </c>
      <c r="D535" s="319">
        <v>11000000</v>
      </c>
      <c r="E535" s="359">
        <v>0</v>
      </c>
      <c r="F535" s="552">
        <v>11000000</v>
      </c>
      <c r="G535" s="256"/>
      <c r="H535" s="256"/>
      <c r="I535" s="256"/>
      <c r="J535" s="256"/>
      <c r="K535" s="256"/>
      <c r="L535" s="256"/>
      <c r="M535" s="256"/>
      <c r="N535" s="256"/>
      <c r="O535" s="154"/>
    </row>
    <row r="536" spans="1:15" s="251" customFormat="1" ht="12.75">
      <c r="A536" s="257"/>
      <c r="B536" s="440"/>
      <c r="C536" s="140"/>
      <c r="D536" s="439"/>
      <c r="E536" s="155"/>
      <c r="F536" s="553"/>
      <c r="G536" s="256"/>
      <c r="H536" s="256"/>
      <c r="I536" s="256"/>
      <c r="J536" s="256"/>
      <c r="K536" s="256"/>
      <c r="L536" s="256"/>
      <c r="M536" s="256"/>
      <c r="N536" s="256"/>
      <c r="O536" s="154"/>
    </row>
    <row r="537" spans="1:15" s="251" customFormat="1" ht="12.75">
      <c r="A537" s="780" t="s">
        <v>354</v>
      </c>
      <c r="B537" s="781" t="s">
        <v>795</v>
      </c>
      <c r="C537" s="323" t="s">
        <v>939</v>
      </c>
      <c r="D537" s="321">
        <v>50000000</v>
      </c>
      <c r="E537" s="321">
        <v>0</v>
      </c>
      <c r="F537" s="550">
        <v>50000000</v>
      </c>
      <c r="G537" s="256"/>
      <c r="H537" s="256"/>
      <c r="I537" s="256"/>
      <c r="J537" s="256"/>
      <c r="K537" s="256"/>
      <c r="L537" s="256"/>
      <c r="M537" s="256"/>
      <c r="N537" s="256"/>
      <c r="O537" s="154"/>
    </row>
    <row r="538" spans="1:15" s="251" customFormat="1" ht="12.75">
      <c r="A538" s="146"/>
      <c r="B538" s="260"/>
      <c r="C538" s="258" t="s">
        <v>402</v>
      </c>
      <c r="D538" s="320">
        <v>50000000</v>
      </c>
      <c r="E538" s="320">
        <v>0</v>
      </c>
      <c r="F538" s="551">
        <v>50000000</v>
      </c>
      <c r="G538" s="256"/>
      <c r="H538" s="256"/>
      <c r="I538" s="256"/>
      <c r="J538" s="256"/>
      <c r="K538" s="256"/>
      <c r="L538" s="256"/>
      <c r="M538" s="256"/>
      <c r="N538" s="256"/>
      <c r="O538" s="154"/>
    </row>
    <row r="539" spans="1:15" s="251" customFormat="1" ht="12.75">
      <c r="A539" s="278"/>
      <c r="B539" s="151" t="s">
        <v>455</v>
      </c>
      <c r="C539" s="472" t="s">
        <v>456</v>
      </c>
      <c r="D539" s="319">
        <v>50000000</v>
      </c>
      <c r="E539" s="359">
        <v>0</v>
      </c>
      <c r="F539" s="552">
        <v>50000000</v>
      </c>
      <c r="G539" s="256"/>
      <c r="H539" s="256"/>
      <c r="I539" s="256"/>
      <c r="J539" s="256"/>
      <c r="K539" s="256"/>
      <c r="L539" s="256"/>
      <c r="M539" s="256"/>
      <c r="N539" s="256"/>
      <c r="O539" s="154"/>
    </row>
    <row r="540" spans="1:15" s="251" customFormat="1" ht="12.75">
      <c r="A540" s="257"/>
      <c r="B540" s="440"/>
      <c r="C540" s="140"/>
      <c r="D540" s="439"/>
      <c r="E540" s="155"/>
      <c r="F540" s="553"/>
      <c r="G540" s="256"/>
      <c r="H540" s="256"/>
      <c r="I540" s="256"/>
      <c r="J540" s="256"/>
      <c r="K540" s="256"/>
      <c r="L540" s="256"/>
      <c r="M540" s="256"/>
      <c r="N540" s="256"/>
      <c r="O540" s="154"/>
    </row>
    <row r="541" spans="1:15" s="251" customFormat="1" ht="16.5" customHeight="1">
      <c r="A541" s="780" t="s">
        <v>354</v>
      </c>
      <c r="B541" s="781" t="s">
        <v>796</v>
      </c>
      <c r="C541" s="323" t="s">
        <v>760</v>
      </c>
      <c r="D541" s="321">
        <v>12000000</v>
      </c>
      <c r="E541" s="321">
        <v>0</v>
      </c>
      <c r="F541" s="550">
        <v>12000000</v>
      </c>
      <c r="G541" s="256"/>
      <c r="H541" s="256"/>
      <c r="I541" s="256"/>
      <c r="J541" s="256"/>
      <c r="K541" s="256"/>
      <c r="L541" s="256"/>
      <c r="M541" s="256"/>
      <c r="N541" s="256"/>
      <c r="O541" s="154"/>
    </row>
    <row r="542" spans="1:15" s="251" customFormat="1" ht="12.75">
      <c r="A542" s="146"/>
      <c r="B542" s="260"/>
      <c r="C542" s="258" t="s">
        <v>402</v>
      </c>
      <c r="D542" s="320">
        <v>12000000</v>
      </c>
      <c r="E542" s="320">
        <v>0</v>
      </c>
      <c r="F542" s="551">
        <v>12000000</v>
      </c>
      <c r="G542" s="256"/>
      <c r="H542" s="256"/>
      <c r="I542" s="256"/>
      <c r="J542" s="256"/>
      <c r="K542" s="256"/>
      <c r="L542" s="256"/>
      <c r="M542" s="256"/>
      <c r="N542" s="256"/>
      <c r="O542" s="154"/>
    </row>
    <row r="543" spans="1:15" s="251" customFormat="1" ht="12.75">
      <c r="A543" s="278"/>
      <c r="B543" s="151" t="s">
        <v>455</v>
      </c>
      <c r="C543" s="472" t="s">
        <v>456</v>
      </c>
      <c r="D543" s="319">
        <v>12000000</v>
      </c>
      <c r="E543" s="359">
        <v>0</v>
      </c>
      <c r="F543" s="552">
        <v>12000000</v>
      </c>
      <c r="G543" s="256"/>
      <c r="H543" s="256"/>
      <c r="I543" s="256"/>
      <c r="J543" s="256"/>
      <c r="K543" s="256"/>
      <c r="L543" s="256"/>
      <c r="M543" s="256"/>
      <c r="N543" s="256"/>
      <c r="O543" s="154"/>
    </row>
    <row r="544" spans="1:15" s="251" customFormat="1" ht="5.25" customHeight="1">
      <c r="A544" s="257"/>
      <c r="B544" s="440"/>
      <c r="C544" s="140"/>
      <c r="D544" s="439"/>
      <c r="E544" s="155"/>
      <c r="F544" s="553"/>
      <c r="G544" s="256"/>
      <c r="H544" s="256"/>
      <c r="I544" s="256"/>
      <c r="J544" s="256"/>
      <c r="K544" s="256"/>
      <c r="L544" s="256"/>
      <c r="M544" s="256"/>
      <c r="N544" s="256"/>
      <c r="O544" s="154"/>
    </row>
    <row r="545" spans="1:15" s="251" customFormat="1" ht="12.75">
      <c r="A545" s="780" t="s">
        <v>354</v>
      </c>
      <c r="B545" s="781" t="s">
        <v>797</v>
      </c>
      <c r="C545" s="323" t="s">
        <v>940</v>
      </c>
      <c r="D545" s="321">
        <v>30000000</v>
      </c>
      <c r="E545" s="321">
        <v>0</v>
      </c>
      <c r="F545" s="550">
        <v>30000000</v>
      </c>
      <c r="G545" s="256"/>
      <c r="H545" s="256"/>
      <c r="I545" s="256"/>
      <c r="J545" s="256"/>
      <c r="K545" s="256"/>
      <c r="L545" s="256"/>
      <c r="M545" s="256"/>
      <c r="N545" s="256"/>
      <c r="O545" s="154"/>
    </row>
    <row r="546" spans="1:15" s="251" customFormat="1" ht="12.75">
      <c r="A546" s="146"/>
      <c r="B546" s="260"/>
      <c r="C546" s="258" t="s">
        <v>402</v>
      </c>
      <c r="D546" s="320">
        <v>30000000</v>
      </c>
      <c r="E546" s="320">
        <v>0</v>
      </c>
      <c r="F546" s="551">
        <v>30000000</v>
      </c>
      <c r="G546" s="256"/>
      <c r="H546" s="256"/>
      <c r="I546" s="256"/>
      <c r="J546" s="256"/>
      <c r="K546" s="256"/>
      <c r="L546" s="256"/>
      <c r="M546" s="256"/>
      <c r="N546" s="256"/>
      <c r="O546" s="154"/>
    </row>
    <row r="547" spans="1:15" s="251" customFormat="1" ht="12.75">
      <c r="A547" s="278"/>
      <c r="B547" s="151" t="s">
        <v>455</v>
      </c>
      <c r="C547" s="472" t="s">
        <v>456</v>
      </c>
      <c r="D547" s="319">
        <v>30000000</v>
      </c>
      <c r="E547" s="359">
        <v>0</v>
      </c>
      <c r="F547" s="552">
        <v>30000000</v>
      </c>
      <c r="G547" s="256"/>
      <c r="H547" s="256"/>
      <c r="I547" s="256"/>
      <c r="J547" s="256"/>
      <c r="K547" s="256"/>
      <c r="L547" s="256"/>
      <c r="M547" s="256"/>
      <c r="N547" s="256"/>
      <c r="O547" s="154"/>
    </row>
    <row r="548" spans="1:15" s="251" customFormat="1" ht="6" customHeight="1">
      <c r="A548" s="257"/>
      <c r="B548" s="440"/>
      <c r="C548" s="140"/>
      <c r="D548" s="439"/>
      <c r="E548" s="155"/>
      <c r="F548" s="553"/>
      <c r="G548" s="256"/>
      <c r="H548" s="256"/>
      <c r="I548" s="256"/>
      <c r="J548" s="256"/>
      <c r="K548" s="256"/>
      <c r="L548" s="256"/>
      <c r="M548" s="256"/>
      <c r="N548" s="256"/>
      <c r="O548" s="154"/>
    </row>
    <row r="549" spans="1:15" s="251" customFormat="1" ht="12.75">
      <c r="A549" s="780" t="s">
        <v>354</v>
      </c>
      <c r="B549" s="781" t="s">
        <v>798</v>
      </c>
      <c r="C549" s="323" t="s">
        <v>941</v>
      </c>
      <c r="D549" s="321">
        <v>35000000</v>
      </c>
      <c r="E549" s="321">
        <v>0</v>
      </c>
      <c r="F549" s="550">
        <v>35000000</v>
      </c>
      <c r="G549" s="256"/>
      <c r="H549" s="256"/>
      <c r="I549" s="256"/>
      <c r="J549" s="256"/>
      <c r="K549" s="256"/>
      <c r="L549" s="256"/>
      <c r="M549" s="256"/>
      <c r="N549" s="256"/>
      <c r="O549" s="154"/>
    </row>
    <row r="550" spans="1:15" s="251" customFormat="1" ht="12.75">
      <c r="A550" s="146"/>
      <c r="B550" s="260"/>
      <c r="C550" s="258" t="s">
        <v>402</v>
      </c>
      <c r="D550" s="320">
        <v>35000000</v>
      </c>
      <c r="E550" s="320">
        <v>0</v>
      </c>
      <c r="F550" s="551">
        <v>35000000</v>
      </c>
      <c r="G550" s="256"/>
      <c r="H550" s="256"/>
      <c r="I550" s="256"/>
      <c r="J550" s="256"/>
      <c r="K550" s="256"/>
      <c r="L550" s="256"/>
      <c r="M550" s="256"/>
      <c r="N550" s="256"/>
      <c r="O550" s="154"/>
    </row>
    <row r="551" spans="1:15" s="251" customFormat="1" ht="12.75">
      <c r="A551" s="278"/>
      <c r="B551" s="151" t="s">
        <v>455</v>
      </c>
      <c r="C551" s="472" t="s">
        <v>456</v>
      </c>
      <c r="D551" s="319">
        <v>35000000</v>
      </c>
      <c r="E551" s="359">
        <v>0</v>
      </c>
      <c r="F551" s="552">
        <v>35000000</v>
      </c>
      <c r="G551" s="256"/>
      <c r="H551" s="256"/>
      <c r="I551" s="256"/>
      <c r="J551" s="256"/>
      <c r="K551" s="256"/>
      <c r="L551" s="256"/>
      <c r="M551" s="256"/>
      <c r="N551" s="256"/>
      <c r="O551" s="154"/>
    </row>
    <row r="552" spans="1:15" s="251" customFormat="1" ht="12.75">
      <c r="A552" s="257"/>
      <c r="B552" s="440"/>
      <c r="C552" s="140"/>
      <c r="D552" s="439"/>
      <c r="E552" s="155"/>
      <c r="F552" s="553"/>
      <c r="G552" s="256"/>
      <c r="H552" s="256"/>
      <c r="I552" s="256"/>
      <c r="J552" s="256"/>
      <c r="K552" s="256"/>
      <c r="L552" s="256"/>
      <c r="M552" s="256"/>
      <c r="N552" s="256"/>
      <c r="O552" s="154"/>
    </row>
    <row r="553" spans="1:15" s="251" customFormat="1" ht="12.75">
      <c r="A553" s="780" t="s">
        <v>354</v>
      </c>
      <c r="B553" s="781" t="s">
        <v>946</v>
      </c>
      <c r="C553" s="323" t="s">
        <v>942</v>
      </c>
      <c r="D553" s="321">
        <v>18000000</v>
      </c>
      <c r="E553" s="321">
        <v>0</v>
      </c>
      <c r="F553" s="550">
        <v>18000000</v>
      </c>
      <c r="G553" s="256"/>
      <c r="H553" s="256"/>
      <c r="I553" s="256"/>
      <c r="J553" s="256"/>
      <c r="K553" s="256"/>
      <c r="L553" s="256"/>
      <c r="M553" s="256"/>
      <c r="N553" s="256"/>
      <c r="O553" s="154"/>
    </row>
    <row r="554" spans="1:15" s="251" customFormat="1" ht="12.75">
      <c r="A554" s="146"/>
      <c r="B554" s="260"/>
      <c r="C554" s="258" t="s">
        <v>402</v>
      </c>
      <c r="D554" s="320">
        <v>18000000</v>
      </c>
      <c r="E554" s="320">
        <v>0</v>
      </c>
      <c r="F554" s="551">
        <v>18000000</v>
      </c>
      <c r="G554" s="256"/>
      <c r="H554" s="256"/>
      <c r="I554" s="256"/>
      <c r="J554" s="256"/>
      <c r="K554" s="256"/>
      <c r="L554" s="256"/>
      <c r="M554" s="256"/>
      <c r="N554" s="256"/>
      <c r="O554" s="154"/>
    </row>
    <row r="555" spans="1:15" s="251" customFormat="1" ht="12.75">
      <c r="A555" s="278"/>
      <c r="B555" s="151" t="s">
        <v>455</v>
      </c>
      <c r="C555" s="472" t="s">
        <v>456</v>
      </c>
      <c r="D555" s="319">
        <v>18000000</v>
      </c>
      <c r="E555" s="359">
        <v>0</v>
      </c>
      <c r="F555" s="552">
        <v>18000000</v>
      </c>
      <c r="G555" s="256"/>
      <c r="H555" s="256"/>
      <c r="I555" s="256"/>
      <c r="J555" s="256"/>
      <c r="K555" s="256"/>
      <c r="L555" s="256"/>
      <c r="M555" s="256"/>
      <c r="N555" s="256"/>
      <c r="O555" s="154"/>
    </row>
    <row r="556" spans="1:15" s="251" customFormat="1" ht="12.75">
      <c r="A556" s="257"/>
      <c r="B556" s="697"/>
      <c r="C556" s="458"/>
      <c r="D556" s="439"/>
      <c r="E556" s="155"/>
      <c r="F556" s="553"/>
      <c r="G556" s="256"/>
      <c r="H556" s="256"/>
      <c r="I556" s="256"/>
      <c r="J556" s="256"/>
      <c r="K556" s="256"/>
      <c r="L556" s="256"/>
      <c r="M556" s="256"/>
      <c r="N556" s="256"/>
      <c r="O556" s="154"/>
    </row>
    <row r="557" spans="1:15" s="251" customFormat="1" ht="25.5">
      <c r="A557" s="702" t="s">
        <v>354</v>
      </c>
      <c r="B557" s="703" t="s">
        <v>829</v>
      </c>
      <c r="C557" s="323" t="s">
        <v>823</v>
      </c>
      <c r="D557" s="321">
        <v>0</v>
      </c>
      <c r="E557" s="321">
        <v>4000000</v>
      </c>
      <c r="F557" s="550">
        <v>4000000</v>
      </c>
      <c r="G557" s="256"/>
      <c r="H557" s="256"/>
      <c r="I557" s="256"/>
      <c r="J557" s="256"/>
      <c r="K557" s="256"/>
      <c r="L557" s="256"/>
      <c r="M557" s="256"/>
      <c r="N557" s="256"/>
      <c r="O557" s="154"/>
    </row>
    <row r="558" spans="1:15" s="251" customFormat="1" ht="12.75">
      <c r="A558" s="257"/>
      <c r="B558" s="260"/>
      <c r="C558" s="258" t="s">
        <v>402</v>
      </c>
      <c r="D558" s="320">
        <v>0</v>
      </c>
      <c r="E558" s="320">
        <v>3000000</v>
      </c>
      <c r="F558" s="551">
        <v>3000000</v>
      </c>
      <c r="G558" s="256"/>
      <c r="H558" s="256"/>
      <c r="I558" s="256"/>
      <c r="J558" s="256"/>
      <c r="K558" s="256"/>
      <c r="L558" s="256"/>
      <c r="M558" s="256"/>
      <c r="N558" s="256"/>
      <c r="O558" s="154"/>
    </row>
    <row r="559" spans="1:15" s="251" customFormat="1" ht="18.75" customHeight="1">
      <c r="A559" s="257"/>
      <c r="B559" s="177" t="s">
        <v>404</v>
      </c>
      <c r="C559" s="458" t="s">
        <v>405</v>
      </c>
      <c r="D559" s="318">
        <v>0</v>
      </c>
      <c r="E559" s="189">
        <v>3000000</v>
      </c>
      <c r="F559" s="554">
        <v>3000000</v>
      </c>
      <c r="G559" s="256"/>
      <c r="H559" s="256"/>
      <c r="I559" s="256"/>
      <c r="J559" s="256"/>
      <c r="K559" s="256"/>
      <c r="L559" s="256"/>
      <c r="M559" s="256"/>
      <c r="N559" s="256"/>
      <c r="O559" s="154"/>
    </row>
    <row r="560" spans="1:15" s="251" customFormat="1" ht="12.75">
      <c r="A560" s="257"/>
      <c r="B560" s="260" t="s">
        <v>479</v>
      </c>
      <c r="C560" s="258" t="s">
        <v>480</v>
      </c>
      <c r="D560" s="320">
        <v>0</v>
      </c>
      <c r="E560" s="320">
        <v>1000000</v>
      </c>
      <c r="F560" s="551">
        <v>1000000</v>
      </c>
      <c r="G560" s="256"/>
      <c r="H560" s="256"/>
      <c r="I560" s="256"/>
      <c r="J560" s="256"/>
      <c r="K560" s="256"/>
      <c r="L560" s="256"/>
      <c r="M560" s="256"/>
      <c r="N560" s="256"/>
      <c r="O560" s="154"/>
    </row>
    <row r="561" spans="1:15" s="251" customFormat="1" ht="12.75">
      <c r="A561" s="257"/>
      <c r="B561" s="177" t="s">
        <v>497</v>
      </c>
      <c r="C561" s="458" t="s">
        <v>498</v>
      </c>
      <c r="D561" s="318">
        <v>0</v>
      </c>
      <c r="E561" s="189">
        <v>1000000</v>
      </c>
      <c r="F561" s="554">
        <v>1000000</v>
      </c>
      <c r="G561" s="256"/>
      <c r="H561" s="256"/>
      <c r="I561" s="256"/>
      <c r="J561" s="256"/>
      <c r="K561" s="256"/>
      <c r="L561" s="256"/>
      <c r="M561" s="256"/>
      <c r="N561" s="256"/>
      <c r="O561" s="154"/>
    </row>
    <row r="562" spans="1:15" s="251" customFormat="1" ht="7.5" customHeight="1">
      <c r="A562" s="561"/>
      <c r="B562" s="493"/>
      <c r="C562" s="171"/>
      <c r="D562" s="494"/>
      <c r="E562" s="195"/>
      <c r="F562" s="562"/>
      <c r="G562" s="256"/>
      <c r="H562" s="256"/>
      <c r="I562" s="256"/>
      <c r="J562" s="256"/>
      <c r="K562" s="256"/>
      <c r="L562" s="256"/>
      <c r="M562" s="256"/>
      <c r="N562" s="256"/>
      <c r="O562" s="154"/>
    </row>
    <row r="563" spans="1:15" s="251" customFormat="1" ht="17.25" customHeight="1">
      <c r="A563" s="702" t="s">
        <v>354</v>
      </c>
      <c r="B563" s="703" t="s">
        <v>830</v>
      </c>
      <c r="C563" s="323" t="s">
        <v>824</v>
      </c>
      <c r="D563" s="321">
        <v>0</v>
      </c>
      <c r="E563" s="321">
        <v>12000000</v>
      </c>
      <c r="F563" s="550">
        <v>12000000</v>
      </c>
      <c r="G563" s="256"/>
      <c r="H563" s="256"/>
      <c r="I563" s="256"/>
      <c r="J563" s="256"/>
      <c r="K563" s="256"/>
      <c r="L563" s="256"/>
      <c r="M563" s="256"/>
      <c r="N563" s="256"/>
      <c r="O563" s="154"/>
    </row>
    <row r="564" spans="1:15" s="251" customFormat="1" ht="12.75">
      <c r="A564" s="257"/>
      <c r="B564" s="274" t="s">
        <v>30</v>
      </c>
      <c r="C564" s="258" t="s">
        <v>31</v>
      </c>
      <c r="D564" s="320">
        <v>0</v>
      </c>
      <c r="E564" s="320">
        <v>12000000</v>
      </c>
      <c r="F564" s="551">
        <v>12000000</v>
      </c>
      <c r="G564" s="256"/>
      <c r="H564" s="256"/>
      <c r="I564" s="256"/>
      <c r="J564" s="256"/>
      <c r="K564" s="256"/>
      <c r="L564" s="256"/>
      <c r="M564" s="256"/>
      <c r="N564" s="256"/>
      <c r="O564" s="154"/>
    </row>
    <row r="565" spans="1:15" s="251" customFormat="1" ht="15" customHeight="1">
      <c r="A565" s="278"/>
      <c r="B565" s="275" t="s">
        <v>57</v>
      </c>
      <c r="C565" s="471" t="s">
        <v>58</v>
      </c>
      <c r="D565" s="319">
        <v>0</v>
      </c>
      <c r="E565" s="169">
        <v>12000000</v>
      </c>
      <c r="F565" s="552">
        <v>12000000</v>
      </c>
      <c r="G565" s="256"/>
      <c r="H565" s="256"/>
      <c r="I565" s="256"/>
      <c r="J565" s="256"/>
      <c r="K565" s="256"/>
      <c r="L565" s="256"/>
      <c r="M565" s="256"/>
      <c r="N565" s="256"/>
      <c r="O565" s="154"/>
    </row>
    <row r="566" spans="1:15" s="251" customFormat="1" ht="12.75">
      <c r="A566" s="561"/>
      <c r="B566" s="493"/>
      <c r="C566" s="171"/>
      <c r="D566" s="494"/>
      <c r="E566" s="195"/>
      <c r="F566" s="562"/>
      <c r="G566" s="256"/>
      <c r="H566" s="256"/>
      <c r="I566" s="256"/>
      <c r="J566" s="256"/>
      <c r="K566" s="256"/>
      <c r="L566" s="256"/>
      <c r="M566" s="256"/>
      <c r="N566" s="256"/>
      <c r="O566" s="154"/>
    </row>
    <row r="567" spans="1:15" s="251" customFormat="1" ht="16.5" customHeight="1">
      <c r="A567" s="702" t="s">
        <v>354</v>
      </c>
      <c r="B567" s="703" t="s">
        <v>831</v>
      </c>
      <c r="C567" s="323" t="s">
        <v>894</v>
      </c>
      <c r="D567" s="321">
        <v>0</v>
      </c>
      <c r="E567" s="321">
        <v>8000000</v>
      </c>
      <c r="F567" s="550">
        <v>8000000</v>
      </c>
      <c r="G567" s="256"/>
      <c r="H567" s="256"/>
      <c r="I567" s="256"/>
      <c r="J567" s="256"/>
      <c r="K567" s="256"/>
      <c r="L567" s="256"/>
      <c r="M567" s="256"/>
      <c r="N567" s="256"/>
      <c r="O567" s="154"/>
    </row>
    <row r="568" spans="1:15" s="251" customFormat="1" ht="12.75">
      <c r="A568" s="257"/>
      <c r="B568" s="274" t="s">
        <v>30</v>
      </c>
      <c r="C568" s="258" t="s">
        <v>31</v>
      </c>
      <c r="D568" s="320">
        <v>0</v>
      </c>
      <c r="E568" s="320">
        <v>8000000</v>
      </c>
      <c r="F568" s="551">
        <v>8000000</v>
      </c>
      <c r="G568" s="256"/>
      <c r="H568" s="256"/>
      <c r="I568" s="256"/>
      <c r="J568" s="256"/>
      <c r="K568" s="256"/>
      <c r="L568" s="256"/>
      <c r="M568" s="256"/>
      <c r="N568" s="256"/>
      <c r="O568" s="154"/>
    </row>
    <row r="569" spans="1:15" s="251" customFormat="1" ht="12.75">
      <c r="A569" s="278"/>
      <c r="B569" s="275" t="s">
        <v>57</v>
      </c>
      <c r="C569" s="471" t="s">
        <v>58</v>
      </c>
      <c r="D569" s="319">
        <v>0</v>
      </c>
      <c r="E569" s="169">
        <v>8000000</v>
      </c>
      <c r="F569" s="552">
        <v>8000000</v>
      </c>
      <c r="G569" s="256"/>
      <c r="H569" s="256"/>
      <c r="I569" s="256"/>
      <c r="J569" s="256"/>
      <c r="K569" s="256"/>
      <c r="L569" s="256"/>
      <c r="M569" s="256"/>
      <c r="N569" s="256"/>
      <c r="O569" s="154"/>
    </row>
    <row r="570" spans="1:15" s="251" customFormat="1" ht="17.25" customHeight="1">
      <c r="A570" s="561"/>
      <c r="B570" s="493"/>
      <c r="C570" s="171"/>
      <c r="D570" s="494"/>
      <c r="E570" s="195"/>
      <c r="F570" s="562"/>
      <c r="G570" s="256"/>
      <c r="H570" s="256"/>
      <c r="I570" s="256"/>
      <c r="J570" s="256"/>
      <c r="K570" s="256"/>
      <c r="L570" s="256"/>
      <c r="M570" s="256"/>
      <c r="N570" s="256"/>
      <c r="O570" s="154"/>
    </row>
    <row r="571" spans="1:15" s="251" customFormat="1" ht="12.75">
      <c r="A571" s="702" t="s">
        <v>354</v>
      </c>
      <c r="B571" s="703" t="s">
        <v>832</v>
      </c>
      <c r="C571" s="323" t="s">
        <v>825</v>
      </c>
      <c r="D571" s="321">
        <v>0</v>
      </c>
      <c r="E571" s="321">
        <v>4000000</v>
      </c>
      <c r="F571" s="550">
        <v>4000000</v>
      </c>
      <c r="G571" s="256"/>
      <c r="H571" s="256"/>
      <c r="I571" s="256"/>
      <c r="J571" s="256"/>
      <c r="K571" s="256"/>
      <c r="L571" s="256"/>
      <c r="M571" s="256"/>
      <c r="N571" s="256"/>
      <c r="O571" s="154"/>
    </row>
    <row r="572" spans="1:15" s="251" customFormat="1" ht="12.75">
      <c r="A572" s="257"/>
      <c r="B572" s="274" t="s">
        <v>30</v>
      </c>
      <c r="C572" s="258" t="s">
        <v>31</v>
      </c>
      <c r="D572" s="320">
        <v>0</v>
      </c>
      <c r="E572" s="320">
        <v>4000000</v>
      </c>
      <c r="F572" s="551">
        <v>4000000</v>
      </c>
      <c r="G572" s="256"/>
      <c r="H572" s="256"/>
      <c r="I572" s="256"/>
      <c r="J572" s="256"/>
      <c r="K572" s="256"/>
      <c r="L572" s="256"/>
      <c r="M572" s="256"/>
      <c r="N572" s="256"/>
      <c r="O572" s="154"/>
    </row>
    <row r="573" spans="1:15" s="251" customFormat="1" ht="12.75">
      <c r="A573" s="278"/>
      <c r="B573" s="275" t="s">
        <v>57</v>
      </c>
      <c r="C573" s="471" t="s">
        <v>58</v>
      </c>
      <c r="D573" s="319">
        <v>0</v>
      </c>
      <c r="E573" s="169">
        <v>4000000</v>
      </c>
      <c r="F573" s="552">
        <v>4000000</v>
      </c>
      <c r="G573" s="256"/>
      <c r="H573" s="256"/>
      <c r="I573" s="256"/>
      <c r="J573" s="256"/>
      <c r="K573" s="256"/>
      <c r="L573" s="256"/>
      <c r="M573" s="256"/>
      <c r="N573" s="256"/>
      <c r="O573" s="154"/>
    </row>
    <row r="574" spans="1:15" s="251" customFormat="1" ht="15.75" customHeight="1">
      <c r="A574" s="561"/>
      <c r="B574" s="493"/>
      <c r="C574" s="171"/>
      <c r="D574" s="494"/>
      <c r="E574" s="195"/>
      <c r="F574" s="562"/>
      <c r="G574" s="256"/>
      <c r="H574" s="256"/>
      <c r="I574" s="256"/>
      <c r="J574" s="256"/>
      <c r="K574" s="256"/>
      <c r="L574" s="256"/>
      <c r="M574" s="256"/>
      <c r="N574" s="256"/>
      <c r="O574" s="154"/>
    </row>
    <row r="575" spans="1:15" s="251" customFormat="1" ht="12.75">
      <c r="A575" s="702" t="s">
        <v>354</v>
      </c>
      <c r="B575" s="703" t="s">
        <v>833</v>
      </c>
      <c r="C575" s="323" t="s">
        <v>895</v>
      </c>
      <c r="D575" s="321">
        <v>0</v>
      </c>
      <c r="E575" s="321">
        <v>77000000</v>
      </c>
      <c r="F575" s="550">
        <v>77000000</v>
      </c>
      <c r="G575" s="256"/>
      <c r="H575" s="256"/>
      <c r="I575" s="256"/>
      <c r="J575" s="256"/>
      <c r="K575" s="256"/>
      <c r="L575" s="256"/>
      <c r="M575" s="256"/>
      <c r="N575" s="256"/>
      <c r="O575" s="154"/>
    </row>
    <row r="576" spans="1:15" s="251" customFormat="1" ht="12.75">
      <c r="A576" s="257"/>
      <c r="B576" s="274" t="s">
        <v>30</v>
      </c>
      <c r="C576" s="258" t="s">
        <v>31</v>
      </c>
      <c r="D576" s="320">
        <v>0</v>
      </c>
      <c r="E576" s="320">
        <v>77000000</v>
      </c>
      <c r="F576" s="551">
        <v>77000000</v>
      </c>
      <c r="G576" s="256"/>
      <c r="H576" s="256"/>
      <c r="I576" s="256"/>
      <c r="J576" s="256"/>
      <c r="K576" s="256"/>
      <c r="L576" s="256"/>
      <c r="M576" s="256"/>
      <c r="N576" s="256"/>
      <c r="O576" s="154"/>
    </row>
    <row r="577" spans="1:15" s="251" customFormat="1" ht="12.75">
      <c r="A577" s="278"/>
      <c r="B577" s="275" t="s">
        <v>57</v>
      </c>
      <c r="C577" s="471" t="s">
        <v>58</v>
      </c>
      <c r="D577" s="319">
        <v>0</v>
      </c>
      <c r="E577" s="169">
        <v>77000000</v>
      </c>
      <c r="F577" s="552">
        <v>77000000</v>
      </c>
      <c r="G577" s="256"/>
      <c r="H577" s="256"/>
      <c r="I577" s="256"/>
      <c r="J577" s="256"/>
      <c r="K577" s="256"/>
      <c r="L577" s="256"/>
      <c r="M577" s="256"/>
      <c r="N577" s="256"/>
      <c r="O577" s="154"/>
    </row>
    <row r="578" spans="1:15" s="251" customFormat="1" ht="16.5" customHeight="1" thickBot="1">
      <c r="A578" s="576"/>
      <c r="B578" s="899"/>
      <c r="C578" s="578"/>
      <c r="D578" s="887"/>
      <c r="E578" s="580"/>
      <c r="F578" s="581"/>
      <c r="G578" s="256"/>
      <c r="H578" s="256"/>
      <c r="I578" s="256"/>
      <c r="J578" s="256"/>
      <c r="K578" s="256"/>
      <c r="L578" s="256"/>
      <c r="M578" s="256"/>
      <c r="N578" s="256"/>
      <c r="O578" s="154"/>
    </row>
    <row r="579" spans="1:15" s="251" customFormat="1" ht="12.75">
      <c r="A579" s="900" t="s">
        <v>354</v>
      </c>
      <c r="B579" s="901" t="s">
        <v>839</v>
      </c>
      <c r="C579" s="898" t="s">
        <v>826</v>
      </c>
      <c r="D579" s="585">
        <v>0</v>
      </c>
      <c r="E579" s="585">
        <v>65000000</v>
      </c>
      <c r="F579" s="586">
        <v>65000000</v>
      </c>
      <c r="G579" s="256"/>
      <c r="H579" s="256"/>
      <c r="I579" s="256"/>
      <c r="J579" s="256"/>
      <c r="K579" s="256"/>
      <c r="L579" s="256"/>
      <c r="M579" s="256"/>
      <c r="N579" s="256"/>
      <c r="O579" s="154"/>
    </row>
    <row r="580" spans="1:15" s="251" customFormat="1" ht="12.75">
      <c r="A580" s="146"/>
      <c r="B580" s="274" t="s">
        <v>30</v>
      </c>
      <c r="C580" s="258" t="s">
        <v>31</v>
      </c>
      <c r="D580" s="320">
        <v>0</v>
      </c>
      <c r="E580" s="320">
        <v>65000000</v>
      </c>
      <c r="F580" s="551">
        <v>65000000</v>
      </c>
      <c r="G580" s="256"/>
      <c r="H580" s="256"/>
      <c r="I580" s="256"/>
      <c r="J580" s="256"/>
      <c r="K580" s="256"/>
      <c r="L580" s="256"/>
      <c r="M580" s="256"/>
      <c r="N580" s="256"/>
      <c r="O580" s="154"/>
    </row>
    <row r="581" spans="1:15" s="251" customFormat="1" ht="15.75" customHeight="1">
      <c r="A581" s="146"/>
      <c r="B581" s="275" t="s">
        <v>57</v>
      </c>
      <c r="C581" s="471" t="s">
        <v>58</v>
      </c>
      <c r="D581" s="318">
        <v>0</v>
      </c>
      <c r="E581" s="155">
        <v>65000000</v>
      </c>
      <c r="F581" s="554">
        <v>65000000</v>
      </c>
      <c r="G581" s="256"/>
      <c r="H581" s="256"/>
      <c r="I581" s="256"/>
      <c r="J581" s="256"/>
      <c r="K581" s="256"/>
      <c r="L581" s="256"/>
      <c r="M581" s="256"/>
      <c r="N581" s="256"/>
      <c r="O581" s="154"/>
    </row>
    <row r="582" spans="1:15" s="251" customFormat="1" ht="4.5" customHeight="1">
      <c r="A582" s="561"/>
      <c r="B582" s="493"/>
      <c r="C582" s="171"/>
      <c r="D582" s="494"/>
      <c r="E582" s="195"/>
      <c r="F582" s="562"/>
      <c r="G582" s="256"/>
      <c r="H582" s="256"/>
      <c r="I582" s="256"/>
      <c r="J582" s="256"/>
      <c r="K582" s="256"/>
      <c r="L582" s="256"/>
      <c r="M582" s="256"/>
      <c r="N582" s="256"/>
      <c r="O582" s="154"/>
    </row>
    <row r="583" spans="1:15" s="251" customFormat="1" ht="12.75">
      <c r="A583" s="702" t="s">
        <v>354</v>
      </c>
      <c r="B583" s="703" t="s">
        <v>840</v>
      </c>
      <c r="C583" s="323" t="s">
        <v>827</v>
      </c>
      <c r="D583" s="321">
        <v>0</v>
      </c>
      <c r="E583" s="321">
        <v>3000000</v>
      </c>
      <c r="F583" s="550">
        <v>3000000</v>
      </c>
      <c r="G583" s="256"/>
      <c r="H583" s="256"/>
      <c r="I583" s="256"/>
      <c r="J583" s="256"/>
      <c r="K583" s="256"/>
      <c r="L583" s="256"/>
      <c r="M583" s="256"/>
      <c r="N583" s="256"/>
      <c r="O583" s="154"/>
    </row>
    <row r="584" spans="1:15" s="251" customFormat="1" ht="12.75">
      <c r="A584" s="146"/>
      <c r="B584" s="274" t="s">
        <v>30</v>
      </c>
      <c r="C584" s="258" t="s">
        <v>31</v>
      </c>
      <c r="D584" s="320">
        <v>0</v>
      </c>
      <c r="E584" s="320">
        <v>3000000</v>
      </c>
      <c r="F584" s="551">
        <v>3000000</v>
      </c>
      <c r="G584" s="256"/>
      <c r="H584" s="256"/>
      <c r="I584" s="256"/>
      <c r="J584" s="256"/>
      <c r="K584" s="256"/>
      <c r="L584" s="256"/>
      <c r="M584" s="256"/>
      <c r="N584" s="256"/>
      <c r="O584" s="154"/>
    </row>
    <row r="585" spans="1:15" s="251" customFormat="1" ht="17.25" customHeight="1">
      <c r="A585" s="146"/>
      <c r="B585" s="275" t="s">
        <v>57</v>
      </c>
      <c r="C585" s="471" t="s">
        <v>58</v>
      </c>
      <c r="D585" s="318">
        <v>0</v>
      </c>
      <c r="E585" s="155">
        <v>3000000</v>
      </c>
      <c r="F585" s="558">
        <v>3000000</v>
      </c>
      <c r="G585" s="256"/>
      <c r="H585" s="256"/>
      <c r="I585" s="256"/>
      <c r="J585" s="256"/>
      <c r="K585" s="256"/>
      <c r="L585" s="256"/>
      <c r="M585" s="256"/>
      <c r="N585" s="256"/>
      <c r="O585" s="154"/>
    </row>
    <row r="586" spans="1:15" s="251" customFormat="1" ht="6.75" customHeight="1">
      <c r="A586" s="561"/>
      <c r="B586" s="493"/>
      <c r="C586" s="171"/>
      <c r="D586" s="494"/>
      <c r="E586" s="195"/>
      <c r="F586" s="562"/>
      <c r="G586" s="256"/>
      <c r="H586" s="256"/>
      <c r="I586" s="256"/>
      <c r="J586" s="256"/>
      <c r="K586" s="256"/>
      <c r="L586" s="256"/>
      <c r="M586" s="256"/>
      <c r="N586" s="256"/>
      <c r="O586" s="154"/>
    </row>
    <row r="587" spans="1:15" s="251" customFormat="1" ht="12.75">
      <c r="A587" s="702" t="s">
        <v>354</v>
      </c>
      <c r="B587" s="703" t="s">
        <v>841</v>
      </c>
      <c r="C587" s="323" t="s">
        <v>895</v>
      </c>
      <c r="D587" s="321">
        <v>0</v>
      </c>
      <c r="E587" s="321">
        <v>3000000</v>
      </c>
      <c r="F587" s="550">
        <v>3000000</v>
      </c>
      <c r="G587" s="256"/>
      <c r="H587" s="256"/>
      <c r="I587" s="256"/>
      <c r="J587" s="256"/>
      <c r="K587" s="256"/>
      <c r="L587" s="256"/>
      <c r="M587" s="256"/>
      <c r="N587" s="256"/>
      <c r="O587" s="154"/>
    </row>
    <row r="588" spans="1:15" s="251" customFormat="1" ht="12.75">
      <c r="A588" s="146"/>
      <c r="B588" s="274" t="s">
        <v>30</v>
      </c>
      <c r="C588" s="258" t="s">
        <v>31</v>
      </c>
      <c r="D588" s="320">
        <v>0</v>
      </c>
      <c r="E588" s="320">
        <v>3000000</v>
      </c>
      <c r="F588" s="551">
        <v>3000000</v>
      </c>
      <c r="G588" s="256"/>
      <c r="H588" s="256"/>
      <c r="I588" s="256"/>
      <c r="J588" s="256"/>
      <c r="K588" s="256"/>
      <c r="L588" s="256"/>
      <c r="M588" s="256"/>
      <c r="N588" s="256"/>
      <c r="O588" s="154"/>
    </row>
    <row r="589" spans="1:15" s="251" customFormat="1" ht="12.75">
      <c r="A589" s="146"/>
      <c r="B589" s="275" t="s">
        <v>57</v>
      </c>
      <c r="C589" s="471" t="s">
        <v>58</v>
      </c>
      <c r="D589" s="318">
        <v>0</v>
      </c>
      <c r="E589" s="155">
        <v>3000000</v>
      </c>
      <c r="F589" s="558">
        <v>3000000</v>
      </c>
      <c r="G589" s="256"/>
      <c r="H589" s="256"/>
      <c r="I589" s="256"/>
      <c r="J589" s="256"/>
      <c r="K589" s="256"/>
      <c r="L589" s="256"/>
      <c r="M589" s="256"/>
      <c r="N589" s="256"/>
      <c r="O589" s="154"/>
    </row>
    <row r="590" spans="1:15" s="251" customFormat="1" ht="4.5" customHeight="1">
      <c r="A590" s="561"/>
      <c r="B590" s="493"/>
      <c r="C590" s="171"/>
      <c r="D590" s="494"/>
      <c r="E590" s="195"/>
      <c r="F590" s="562"/>
      <c r="G590" s="256"/>
      <c r="H590" s="256"/>
      <c r="I590" s="256"/>
      <c r="J590" s="256"/>
      <c r="K590" s="256"/>
      <c r="L590" s="256"/>
      <c r="M590" s="256"/>
      <c r="N590" s="256"/>
      <c r="O590" s="154"/>
    </row>
    <row r="591" spans="1:15" s="251" customFormat="1" ht="12.75">
      <c r="A591" s="702" t="s">
        <v>354</v>
      </c>
      <c r="B591" s="703" t="s">
        <v>842</v>
      </c>
      <c r="C591" s="323" t="s">
        <v>896</v>
      </c>
      <c r="D591" s="321">
        <v>0</v>
      </c>
      <c r="E591" s="321">
        <v>115000000</v>
      </c>
      <c r="F591" s="550">
        <v>115000000</v>
      </c>
      <c r="G591" s="256"/>
      <c r="H591" s="256"/>
      <c r="I591" s="256"/>
      <c r="J591" s="256"/>
      <c r="K591" s="256"/>
      <c r="L591" s="256"/>
      <c r="M591" s="256"/>
      <c r="N591" s="256"/>
      <c r="O591" s="154"/>
    </row>
    <row r="592" spans="1:15" s="251" customFormat="1" ht="12.75">
      <c r="A592" s="146"/>
      <c r="B592" s="274" t="s">
        <v>30</v>
      </c>
      <c r="C592" s="258" t="s">
        <v>31</v>
      </c>
      <c r="D592" s="320">
        <v>0</v>
      </c>
      <c r="E592" s="320">
        <v>115000000</v>
      </c>
      <c r="F592" s="551">
        <v>115000000</v>
      </c>
      <c r="G592" s="256"/>
      <c r="H592" s="256"/>
      <c r="I592" s="256"/>
      <c r="J592" s="256"/>
      <c r="K592" s="256"/>
      <c r="L592" s="256"/>
      <c r="M592" s="256"/>
      <c r="N592" s="256"/>
      <c r="O592" s="154"/>
    </row>
    <row r="593" spans="1:15" s="251" customFormat="1" ht="12.75">
      <c r="A593" s="146"/>
      <c r="B593" s="275" t="s">
        <v>57</v>
      </c>
      <c r="C593" s="471" t="s">
        <v>58</v>
      </c>
      <c r="D593" s="318">
        <v>0</v>
      </c>
      <c r="E593" s="155">
        <v>115000000</v>
      </c>
      <c r="F593" s="558">
        <v>115000000</v>
      </c>
      <c r="G593" s="256"/>
      <c r="H593" s="256"/>
      <c r="I593" s="256"/>
      <c r="J593" s="256"/>
      <c r="K593" s="256"/>
      <c r="L593" s="256"/>
      <c r="M593" s="256"/>
      <c r="N593" s="256"/>
      <c r="O593" s="154"/>
    </row>
    <row r="594" spans="1:15" s="251" customFormat="1" ht="4.5" customHeight="1">
      <c r="A594" s="561"/>
      <c r="B594" s="493"/>
      <c r="C594" s="171"/>
      <c r="D594" s="494"/>
      <c r="E594" s="195"/>
      <c r="F594" s="562"/>
      <c r="G594" s="256"/>
      <c r="H594" s="256"/>
      <c r="I594" s="256"/>
      <c r="J594" s="256"/>
      <c r="K594" s="256"/>
      <c r="L594" s="256"/>
      <c r="M594" s="256"/>
      <c r="N594" s="256"/>
      <c r="O594" s="154"/>
    </row>
    <row r="595" spans="1:15" s="251" customFormat="1" ht="25.5">
      <c r="A595" s="702" t="s">
        <v>354</v>
      </c>
      <c r="B595" s="703" t="s">
        <v>846</v>
      </c>
      <c r="C595" s="323" t="s">
        <v>901</v>
      </c>
      <c r="D595" s="321">
        <v>0</v>
      </c>
      <c r="E595" s="321">
        <v>1150000</v>
      </c>
      <c r="F595" s="550">
        <v>1150000</v>
      </c>
      <c r="G595" s="256"/>
      <c r="H595" s="256"/>
      <c r="I595" s="256"/>
      <c r="J595" s="256"/>
      <c r="K595" s="256"/>
      <c r="L595" s="256"/>
      <c r="M595" s="256"/>
      <c r="N595" s="256"/>
      <c r="O595" s="154"/>
    </row>
    <row r="596" spans="1:15" s="251" customFormat="1" ht="12.75">
      <c r="A596" s="257"/>
      <c r="B596" s="260" t="s">
        <v>479</v>
      </c>
      <c r="C596" s="258" t="s">
        <v>480</v>
      </c>
      <c r="D596" s="320">
        <v>0</v>
      </c>
      <c r="E596" s="320">
        <v>800000</v>
      </c>
      <c r="F596" s="551">
        <v>800000</v>
      </c>
      <c r="G596" s="256"/>
      <c r="H596" s="256"/>
      <c r="I596" s="256"/>
      <c r="J596" s="256"/>
      <c r="K596" s="256"/>
      <c r="L596" s="256"/>
      <c r="M596" s="256"/>
      <c r="N596" s="256"/>
      <c r="O596" s="154"/>
    </row>
    <row r="597" spans="1:15" s="251" customFormat="1" ht="12.75">
      <c r="A597" s="257"/>
      <c r="B597" s="138" t="s">
        <v>485</v>
      </c>
      <c r="C597" s="469" t="s">
        <v>486</v>
      </c>
      <c r="D597" s="318">
        <v>0</v>
      </c>
      <c r="E597" s="189">
        <v>300000</v>
      </c>
      <c r="F597" s="554">
        <v>300000</v>
      </c>
      <c r="G597" s="256"/>
      <c r="H597" s="256"/>
      <c r="I597" s="256"/>
      <c r="J597" s="256"/>
      <c r="K597" s="256"/>
      <c r="L597" s="256"/>
      <c r="M597" s="256"/>
      <c r="N597" s="256"/>
      <c r="O597" s="154"/>
    </row>
    <row r="598" spans="1:15" s="251" customFormat="1" ht="10.5" customHeight="1">
      <c r="A598" s="257"/>
      <c r="B598" s="177" t="s">
        <v>497</v>
      </c>
      <c r="C598" s="458" t="s">
        <v>498</v>
      </c>
      <c r="D598" s="318">
        <v>0</v>
      </c>
      <c r="E598" s="189">
        <v>500000</v>
      </c>
      <c r="F598" s="554">
        <v>500000</v>
      </c>
      <c r="G598" s="256"/>
      <c r="H598" s="256"/>
      <c r="I598" s="256"/>
      <c r="J598" s="256"/>
      <c r="K598" s="256"/>
      <c r="L598" s="256"/>
      <c r="M598" s="256"/>
      <c r="N598" s="256"/>
      <c r="O598" s="154"/>
    </row>
    <row r="599" spans="1:15" s="251" customFormat="1" ht="12.75">
      <c r="A599" s="257"/>
      <c r="B599" s="274" t="s">
        <v>30</v>
      </c>
      <c r="C599" s="258" t="s">
        <v>31</v>
      </c>
      <c r="D599" s="320">
        <v>0</v>
      </c>
      <c r="E599" s="320">
        <v>350000</v>
      </c>
      <c r="F599" s="551">
        <v>350000</v>
      </c>
      <c r="G599" s="256"/>
      <c r="H599" s="256"/>
      <c r="I599" s="256"/>
      <c r="J599" s="256"/>
      <c r="K599" s="256"/>
      <c r="L599" s="256"/>
      <c r="M599" s="256"/>
      <c r="N599" s="256"/>
      <c r="O599" s="154"/>
    </row>
    <row r="600" spans="1:15" s="251" customFormat="1" ht="12.75">
      <c r="A600" s="278"/>
      <c r="B600" s="275" t="s">
        <v>57</v>
      </c>
      <c r="C600" s="471" t="s">
        <v>58</v>
      </c>
      <c r="D600" s="319">
        <v>0</v>
      </c>
      <c r="E600" s="169">
        <v>350000</v>
      </c>
      <c r="F600" s="552">
        <v>350000</v>
      </c>
      <c r="G600" s="256"/>
      <c r="H600" s="256"/>
      <c r="I600" s="256"/>
      <c r="J600" s="256"/>
      <c r="K600" s="256"/>
      <c r="L600" s="256"/>
      <c r="M600" s="256"/>
      <c r="N600" s="256"/>
      <c r="O600" s="154"/>
    </row>
    <row r="601" spans="1:15" s="251" customFormat="1" ht="4.5" customHeight="1">
      <c r="A601" s="561"/>
      <c r="B601" s="493"/>
      <c r="C601" s="171"/>
      <c r="D601" s="494"/>
      <c r="E601" s="195"/>
      <c r="F601" s="562"/>
      <c r="G601" s="256"/>
      <c r="H601" s="256"/>
      <c r="I601" s="256"/>
      <c r="J601" s="256"/>
      <c r="K601" s="256"/>
      <c r="L601" s="256"/>
      <c r="M601" s="256"/>
      <c r="N601" s="256"/>
      <c r="O601" s="154"/>
    </row>
    <row r="602" spans="1:15" s="251" customFormat="1" ht="25.5">
      <c r="A602" s="702" t="s">
        <v>354</v>
      </c>
      <c r="B602" s="703" t="s">
        <v>847</v>
      </c>
      <c r="C602" s="323" t="s">
        <v>902</v>
      </c>
      <c r="D602" s="321">
        <v>0</v>
      </c>
      <c r="E602" s="321">
        <v>3700000</v>
      </c>
      <c r="F602" s="550">
        <v>3700000</v>
      </c>
      <c r="G602" s="256"/>
      <c r="H602" s="256"/>
      <c r="I602" s="256"/>
      <c r="J602" s="256"/>
      <c r="K602" s="256"/>
      <c r="L602" s="256"/>
      <c r="M602" s="256"/>
      <c r="N602" s="256"/>
      <c r="O602" s="154"/>
    </row>
    <row r="603" spans="1:15" s="251" customFormat="1" ht="12.75">
      <c r="A603" s="257"/>
      <c r="B603" s="260" t="s">
        <v>479</v>
      </c>
      <c r="C603" s="258" t="s">
        <v>480</v>
      </c>
      <c r="D603" s="320">
        <v>0</v>
      </c>
      <c r="E603" s="320">
        <v>3000000</v>
      </c>
      <c r="F603" s="551">
        <v>3000000</v>
      </c>
      <c r="G603" s="256"/>
      <c r="H603" s="256"/>
      <c r="I603" s="256"/>
      <c r="J603" s="256"/>
      <c r="K603" s="256"/>
      <c r="L603" s="256"/>
      <c r="M603" s="256"/>
      <c r="N603" s="256"/>
      <c r="O603" s="154"/>
    </row>
    <row r="604" spans="1:15" s="251" customFormat="1" ht="12.75">
      <c r="A604" s="257"/>
      <c r="B604" s="177" t="s">
        <v>497</v>
      </c>
      <c r="C604" s="458" t="s">
        <v>498</v>
      </c>
      <c r="D604" s="318">
        <v>0</v>
      </c>
      <c r="E604" s="189">
        <v>3000000</v>
      </c>
      <c r="F604" s="554">
        <v>3000000</v>
      </c>
      <c r="G604" s="256"/>
      <c r="H604" s="256"/>
      <c r="I604" s="256"/>
      <c r="J604" s="256"/>
      <c r="K604" s="256"/>
      <c r="L604" s="256"/>
      <c r="M604" s="256"/>
      <c r="N604" s="256"/>
      <c r="O604" s="154"/>
    </row>
    <row r="605" spans="1:15" s="251" customFormat="1" ht="12.75">
      <c r="A605" s="257"/>
      <c r="B605" s="274" t="s">
        <v>30</v>
      </c>
      <c r="C605" s="258" t="s">
        <v>31</v>
      </c>
      <c r="D605" s="320">
        <v>0</v>
      </c>
      <c r="E605" s="320">
        <v>700000</v>
      </c>
      <c r="F605" s="551">
        <v>700000</v>
      </c>
      <c r="G605" s="256"/>
      <c r="H605" s="256"/>
      <c r="I605" s="256"/>
      <c r="J605" s="256"/>
      <c r="K605" s="256"/>
      <c r="L605" s="256"/>
      <c r="M605" s="256"/>
      <c r="N605" s="256"/>
      <c r="O605" s="154"/>
    </row>
    <row r="606" spans="1:15" s="251" customFormat="1" ht="12.75">
      <c r="A606" s="278"/>
      <c r="B606" s="275" t="s">
        <v>57</v>
      </c>
      <c r="C606" s="471" t="s">
        <v>58</v>
      </c>
      <c r="D606" s="319">
        <v>0</v>
      </c>
      <c r="E606" s="169">
        <v>700000</v>
      </c>
      <c r="F606" s="552">
        <v>700000</v>
      </c>
      <c r="G606" s="256"/>
      <c r="H606" s="256"/>
      <c r="I606" s="256"/>
      <c r="J606" s="256"/>
      <c r="K606" s="256"/>
      <c r="L606" s="256"/>
      <c r="M606" s="256"/>
      <c r="N606" s="256"/>
      <c r="O606" s="154"/>
    </row>
    <row r="607" spans="1:15" s="251" customFormat="1" ht="4.5" customHeight="1">
      <c r="A607" s="561"/>
      <c r="B607" s="493"/>
      <c r="C607" s="171"/>
      <c r="D607" s="494"/>
      <c r="E607" s="195"/>
      <c r="F607" s="562"/>
      <c r="G607" s="256"/>
      <c r="H607" s="256"/>
      <c r="I607" s="256"/>
      <c r="J607" s="256"/>
      <c r="K607" s="256"/>
      <c r="L607" s="256"/>
      <c r="M607" s="256"/>
      <c r="N607" s="256"/>
      <c r="O607" s="154"/>
    </row>
    <row r="608" spans="1:15" s="251" customFormat="1" ht="25.5">
      <c r="A608" s="702" t="s">
        <v>354</v>
      </c>
      <c r="B608" s="703" t="s">
        <v>854</v>
      </c>
      <c r="C608" s="323" t="s">
        <v>903</v>
      </c>
      <c r="D608" s="321">
        <v>0</v>
      </c>
      <c r="E608" s="321">
        <v>3600000</v>
      </c>
      <c r="F608" s="550">
        <v>3600000</v>
      </c>
      <c r="G608" s="256"/>
      <c r="H608" s="256"/>
      <c r="I608" s="256"/>
      <c r="J608" s="256"/>
      <c r="K608" s="256"/>
      <c r="L608" s="256"/>
      <c r="M608" s="256"/>
      <c r="N608" s="256"/>
      <c r="O608" s="154"/>
    </row>
    <row r="609" spans="1:15" s="251" customFormat="1" ht="12.75">
      <c r="A609" s="257"/>
      <c r="B609" s="260" t="s">
        <v>479</v>
      </c>
      <c r="C609" s="258" t="s">
        <v>480</v>
      </c>
      <c r="D609" s="320">
        <v>0</v>
      </c>
      <c r="E609" s="320">
        <v>2400000</v>
      </c>
      <c r="F609" s="551">
        <v>2400000</v>
      </c>
      <c r="G609" s="256"/>
      <c r="H609" s="256"/>
      <c r="I609" s="256"/>
      <c r="J609" s="256"/>
      <c r="K609" s="256"/>
      <c r="L609" s="256"/>
      <c r="M609" s="256"/>
      <c r="N609" s="256"/>
      <c r="O609" s="154"/>
    </row>
    <row r="610" spans="1:15" s="251" customFormat="1" ht="12.75">
      <c r="A610" s="257"/>
      <c r="B610" s="177" t="s">
        <v>495</v>
      </c>
      <c r="C610" s="458" t="s">
        <v>496</v>
      </c>
      <c r="D610" s="318">
        <v>0</v>
      </c>
      <c r="E610" s="189">
        <v>200000</v>
      </c>
      <c r="F610" s="554">
        <v>200000</v>
      </c>
      <c r="G610" s="256"/>
      <c r="H610" s="256"/>
      <c r="I610" s="256"/>
      <c r="J610" s="256"/>
      <c r="K610" s="256"/>
      <c r="L610" s="256"/>
      <c r="M610" s="256"/>
      <c r="N610" s="256"/>
      <c r="O610" s="154"/>
    </row>
    <row r="611" spans="1:15" s="251" customFormat="1" ht="12.75">
      <c r="A611" s="257"/>
      <c r="B611" s="177" t="s">
        <v>497</v>
      </c>
      <c r="C611" s="458" t="s">
        <v>498</v>
      </c>
      <c r="D611" s="318">
        <v>0</v>
      </c>
      <c r="E611" s="189">
        <v>2000000</v>
      </c>
      <c r="F611" s="554">
        <v>2000000</v>
      </c>
      <c r="G611" s="256"/>
      <c r="H611" s="256"/>
      <c r="I611" s="256"/>
      <c r="J611" s="256"/>
      <c r="K611" s="256"/>
      <c r="L611" s="256"/>
      <c r="M611" s="256"/>
      <c r="N611" s="256"/>
      <c r="O611" s="154"/>
    </row>
    <row r="612" spans="1:15" s="251" customFormat="1" ht="12.75">
      <c r="A612" s="257"/>
      <c r="B612" s="177" t="s">
        <v>499</v>
      </c>
      <c r="C612" s="458" t="s">
        <v>500</v>
      </c>
      <c r="D612" s="318">
        <v>0</v>
      </c>
      <c r="E612" s="189">
        <v>200000</v>
      </c>
      <c r="F612" s="554">
        <v>200000</v>
      </c>
      <c r="G612" s="256"/>
      <c r="H612" s="256"/>
      <c r="I612" s="256"/>
      <c r="J612" s="256"/>
      <c r="K612" s="256"/>
      <c r="L612" s="256"/>
      <c r="M612" s="256"/>
      <c r="N612" s="256"/>
      <c r="O612" s="154"/>
    </row>
    <row r="613" spans="1:15" s="251" customFormat="1" ht="12.75">
      <c r="A613" s="257"/>
      <c r="B613" s="274" t="s">
        <v>30</v>
      </c>
      <c r="C613" s="258" t="s">
        <v>31</v>
      </c>
      <c r="D613" s="320">
        <v>0</v>
      </c>
      <c r="E613" s="320">
        <v>1200000</v>
      </c>
      <c r="F613" s="551">
        <v>1200000</v>
      </c>
      <c r="G613" s="256"/>
      <c r="H613" s="256"/>
      <c r="I613" s="256"/>
      <c r="J613" s="256"/>
      <c r="K613" s="256"/>
      <c r="L613" s="256"/>
      <c r="M613" s="256"/>
      <c r="N613" s="256"/>
      <c r="O613" s="154"/>
    </row>
    <row r="614" spans="1:15" s="251" customFormat="1" ht="12.75">
      <c r="A614" s="278"/>
      <c r="B614" s="275" t="s">
        <v>57</v>
      </c>
      <c r="C614" s="471" t="s">
        <v>58</v>
      </c>
      <c r="D614" s="319">
        <v>0</v>
      </c>
      <c r="E614" s="169">
        <v>1200000</v>
      </c>
      <c r="F614" s="552">
        <v>1200000</v>
      </c>
      <c r="G614" s="256"/>
      <c r="H614" s="256"/>
      <c r="I614" s="256"/>
      <c r="J614" s="256"/>
      <c r="K614" s="256"/>
      <c r="L614" s="256"/>
      <c r="M614" s="256"/>
      <c r="N614" s="256"/>
      <c r="O614" s="154"/>
    </row>
    <row r="615" spans="1:15" s="251" customFormat="1" ht="4.5" customHeight="1">
      <c r="A615" s="561"/>
      <c r="B615" s="493"/>
      <c r="C615" s="171"/>
      <c r="D615" s="494"/>
      <c r="E615" s="195"/>
      <c r="F615" s="562"/>
      <c r="G615" s="256"/>
      <c r="H615" s="256"/>
      <c r="I615" s="256"/>
      <c r="J615" s="256"/>
      <c r="K615" s="256"/>
      <c r="L615" s="256"/>
      <c r="M615" s="256"/>
      <c r="N615" s="256"/>
      <c r="O615" s="154"/>
    </row>
    <row r="616" spans="1:15" s="251" customFormat="1" ht="24" customHeight="1">
      <c r="A616" s="702" t="s">
        <v>354</v>
      </c>
      <c r="B616" s="703" t="s">
        <v>855</v>
      </c>
      <c r="C616" s="323" t="s">
        <v>904</v>
      </c>
      <c r="D616" s="321">
        <v>0</v>
      </c>
      <c r="E616" s="321">
        <v>10000000</v>
      </c>
      <c r="F616" s="550">
        <v>10000000</v>
      </c>
      <c r="G616" s="256"/>
      <c r="H616" s="256"/>
      <c r="I616" s="256"/>
      <c r="J616" s="256"/>
      <c r="K616" s="256"/>
      <c r="L616" s="256"/>
      <c r="M616" s="256"/>
      <c r="N616" s="256"/>
      <c r="O616" s="154"/>
    </row>
    <row r="617" spans="1:15" s="251" customFormat="1" ht="12.75">
      <c r="A617" s="257"/>
      <c r="B617" s="260" t="s">
        <v>479</v>
      </c>
      <c r="C617" s="258" t="s">
        <v>480</v>
      </c>
      <c r="D617" s="320">
        <v>0</v>
      </c>
      <c r="E617" s="320">
        <v>7000000</v>
      </c>
      <c r="F617" s="551">
        <v>7000000</v>
      </c>
      <c r="G617" s="256"/>
      <c r="H617" s="256"/>
      <c r="I617" s="256"/>
      <c r="J617" s="256"/>
      <c r="K617" s="256"/>
      <c r="L617" s="256"/>
      <c r="M617" s="256"/>
      <c r="N617" s="256"/>
      <c r="O617" s="154"/>
    </row>
    <row r="618" spans="1:15" s="251" customFormat="1" ht="12.75">
      <c r="A618" s="257"/>
      <c r="B618" s="177" t="s">
        <v>495</v>
      </c>
      <c r="C618" s="458" t="s">
        <v>496</v>
      </c>
      <c r="D618" s="318">
        <v>0</v>
      </c>
      <c r="E618" s="189">
        <v>500000</v>
      </c>
      <c r="F618" s="554">
        <v>500000</v>
      </c>
      <c r="G618" s="256"/>
      <c r="H618" s="256"/>
      <c r="I618" s="256"/>
      <c r="J618" s="256"/>
      <c r="K618" s="256"/>
      <c r="L618" s="256"/>
      <c r="M618" s="256"/>
      <c r="N618" s="256"/>
      <c r="O618" s="154"/>
    </row>
    <row r="619" spans="1:15" s="251" customFormat="1" ht="12.75">
      <c r="A619" s="257"/>
      <c r="B619" s="177" t="s">
        <v>497</v>
      </c>
      <c r="C619" s="458" t="s">
        <v>498</v>
      </c>
      <c r="D619" s="318">
        <v>0</v>
      </c>
      <c r="E619" s="189">
        <v>6000000</v>
      </c>
      <c r="F619" s="554">
        <v>6000000</v>
      </c>
      <c r="G619" s="256"/>
      <c r="H619" s="256"/>
      <c r="I619" s="256"/>
      <c r="J619" s="256"/>
      <c r="K619" s="256"/>
      <c r="L619" s="256"/>
      <c r="M619" s="256"/>
      <c r="N619" s="256"/>
      <c r="O619" s="154"/>
    </row>
    <row r="620" spans="1:15" s="251" customFormat="1" ht="12.75">
      <c r="A620" s="257"/>
      <c r="B620" s="177" t="s">
        <v>499</v>
      </c>
      <c r="C620" s="458" t="s">
        <v>500</v>
      </c>
      <c r="D620" s="318">
        <v>0</v>
      </c>
      <c r="E620" s="189">
        <v>500000</v>
      </c>
      <c r="F620" s="554">
        <v>500000</v>
      </c>
      <c r="G620" s="256"/>
      <c r="H620" s="256"/>
      <c r="I620" s="256"/>
      <c r="J620" s="256"/>
      <c r="K620" s="256"/>
      <c r="L620" s="256"/>
      <c r="M620" s="256"/>
      <c r="N620" s="256"/>
      <c r="O620" s="154"/>
    </row>
    <row r="621" spans="1:15" s="251" customFormat="1" ht="12.75">
      <c r="A621" s="257"/>
      <c r="B621" s="274" t="s">
        <v>30</v>
      </c>
      <c r="C621" s="258" t="s">
        <v>31</v>
      </c>
      <c r="D621" s="320">
        <v>0</v>
      </c>
      <c r="E621" s="320">
        <v>3000000</v>
      </c>
      <c r="F621" s="551">
        <v>3000000</v>
      </c>
      <c r="G621" s="256"/>
      <c r="H621" s="256"/>
      <c r="I621" s="256"/>
      <c r="J621" s="256"/>
      <c r="K621" s="256"/>
      <c r="L621" s="256"/>
      <c r="M621" s="256"/>
      <c r="N621" s="256"/>
      <c r="O621" s="154"/>
    </row>
    <row r="622" spans="1:15" s="251" customFormat="1" ht="12.75">
      <c r="A622" s="278"/>
      <c r="B622" s="275" t="s">
        <v>57</v>
      </c>
      <c r="C622" s="471" t="s">
        <v>58</v>
      </c>
      <c r="D622" s="319">
        <v>0</v>
      </c>
      <c r="E622" s="169">
        <v>3000000</v>
      </c>
      <c r="F622" s="552">
        <v>3000000</v>
      </c>
      <c r="G622" s="256"/>
      <c r="H622" s="256"/>
      <c r="I622" s="256"/>
      <c r="J622" s="256"/>
      <c r="K622" s="256"/>
      <c r="L622" s="256"/>
      <c r="M622" s="256"/>
      <c r="N622" s="256"/>
      <c r="O622" s="154"/>
    </row>
    <row r="623" spans="1:15" s="251" customFormat="1" ht="6" customHeight="1">
      <c r="A623" s="561"/>
      <c r="B623" s="493"/>
      <c r="C623" s="171"/>
      <c r="D623" s="494"/>
      <c r="E623" s="195"/>
      <c r="F623" s="562"/>
      <c r="G623" s="256"/>
      <c r="H623" s="256"/>
      <c r="I623" s="256"/>
      <c r="J623" s="256"/>
      <c r="K623" s="256"/>
      <c r="L623" s="256"/>
      <c r="M623" s="256"/>
      <c r="N623" s="256"/>
      <c r="O623" s="154"/>
    </row>
    <row r="624" spans="1:15" s="251" customFormat="1" ht="24" customHeight="1">
      <c r="A624" s="702" t="s">
        <v>354</v>
      </c>
      <c r="B624" s="703" t="s">
        <v>856</v>
      </c>
      <c r="C624" s="323" t="s">
        <v>905</v>
      </c>
      <c r="D624" s="321">
        <v>0</v>
      </c>
      <c r="E624" s="321">
        <v>2500000</v>
      </c>
      <c r="F624" s="550">
        <v>2500000</v>
      </c>
      <c r="G624" s="256"/>
      <c r="H624" s="256"/>
      <c r="I624" s="256"/>
      <c r="J624" s="256"/>
      <c r="K624" s="256"/>
      <c r="L624" s="256"/>
      <c r="M624" s="256"/>
      <c r="N624" s="256"/>
      <c r="O624" s="154"/>
    </row>
    <row r="625" spans="1:15" s="251" customFormat="1" ht="12.75">
      <c r="A625" s="257"/>
      <c r="B625" s="260" t="s">
        <v>479</v>
      </c>
      <c r="C625" s="258" t="s">
        <v>480</v>
      </c>
      <c r="D625" s="320">
        <v>0</v>
      </c>
      <c r="E625" s="320">
        <v>1800000</v>
      </c>
      <c r="F625" s="551">
        <v>1800000</v>
      </c>
      <c r="G625" s="256"/>
      <c r="H625" s="256"/>
      <c r="I625" s="256"/>
      <c r="J625" s="256"/>
      <c r="K625" s="256"/>
      <c r="L625" s="256"/>
      <c r="M625" s="256"/>
      <c r="N625" s="256"/>
      <c r="O625" s="154"/>
    </row>
    <row r="626" spans="1:15" s="251" customFormat="1" ht="12.75">
      <c r="A626" s="257"/>
      <c r="B626" s="177" t="s">
        <v>497</v>
      </c>
      <c r="C626" s="458" t="s">
        <v>498</v>
      </c>
      <c r="D626" s="318">
        <v>0</v>
      </c>
      <c r="E626" s="189">
        <v>1800000</v>
      </c>
      <c r="F626" s="554">
        <v>1800000</v>
      </c>
      <c r="G626" s="256"/>
      <c r="H626" s="256"/>
      <c r="I626" s="256"/>
      <c r="J626" s="256"/>
      <c r="K626" s="256"/>
      <c r="L626" s="256"/>
      <c r="M626" s="256"/>
      <c r="N626" s="256"/>
      <c r="O626" s="154"/>
    </row>
    <row r="627" spans="1:15" s="251" customFormat="1" ht="12.75">
      <c r="A627" s="257"/>
      <c r="B627" s="274" t="s">
        <v>30</v>
      </c>
      <c r="C627" s="258" t="s">
        <v>31</v>
      </c>
      <c r="D627" s="320">
        <v>0</v>
      </c>
      <c r="E627" s="320">
        <v>700000</v>
      </c>
      <c r="F627" s="551">
        <v>700000</v>
      </c>
      <c r="G627" s="256"/>
      <c r="H627" s="256"/>
      <c r="I627" s="256"/>
      <c r="J627" s="256"/>
      <c r="K627" s="256"/>
      <c r="L627" s="256"/>
      <c r="M627" s="256"/>
      <c r="N627" s="256"/>
      <c r="O627" s="154"/>
    </row>
    <row r="628" spans="1:15" s="251" customFormat="1" ht="12.75">
      <c r="A628" s="278"/>
      <c r="B628" s="275" t="s">
        <v>57</v>
      </c>
      <c r="C628" s="471" t="s">
        <v>58</v>
      </c>
      <c r="D628" s="319">
        <v>0</v>
      </c>
      <c r="E628" s="169">
        <v>700000</v>
      </c>
      <c r="F628" s="552">
        <v>700000</v>
      </c>
      <c r="G628" s="256"/>
      <c r="H628" s="256"/>
      <c r="I628" s="256"/>
      <c r="J628" s="256"/>
      <c r="K628" s="256"/>
      <c r="L628" s="256"/>
      <c r="M628" s="256"/>
      <c r="N628" s="256"/>
      <c r="O628" s="154"/>
    </row>
    <row r="629" spans="1:15" s="251" customFormat="1" ht="7.5" customHeight="1">
      <c r="A629" s="561"/>
      <c r="B629" s="493"/>
      <c r="C629" s="171"/>
      <c r="D629" s="494"/>
      <c r="E629" s="195"/>
      <c r="F629" s="562"/>
      <c r="G629" s="256"/>
      <c r="H629" s="256"/>
      <c r="I629" s="256"/>
      <c r="J629" s="256"/>
      <c r="K629" s="256"/>
      <c r="L629" s="256"/>
      <c r="M629" s="256"/>
      <c r="N629" s="256"/>
      <c r="O629" s="154"/>
    </row>
    <row r="630" spans="1:15" s="251" customFormat="1" ht="25.5">
      <c r="A630" s="702" t="s">
        <v>354</v>
      </c>
      <c r="B630" s="703" t="s">
        <v>857</v>
      </c>
      <c r="C630" s="323" t="s">
        <v>906</v>
      </c>
      <c r="D630" s="321">
        <v>0</v>
      </c>
      <c r="E630" s="321">
        <v>6300000</v>
      </c>
      <c r="F630" s="550">
        <v>6300000</v>
      </c>
      <c r="G630" s="256"/>
      <c r="H630" s="256"/>
      <c r="I630" s="256"/>
      <c r="J630" s="256"/>
      <c r="K630" s="256"/>
      <c r="L630" s="256"/>
      <c r="M630" s="256"/>
      <c r="N630" s="256"/>
      <c r="O630" s="154"/>
    </row>
    <row r="631" spans="1:15" s="251" customFormat="1" ht="12.75">
      <c r="A631" s="257"/>
      <c r="B631" s="260" t="s">
        <v>479</v>
      </c>
      <c r="C631" s="258" t="s">
        <v>480</v>
      </c>
      <c r="D631" s="320">
        <v>0</v>
      </c>
      <c r="E631" s="320">
        <v>4700000</v>
      </c>
      <c r="F631" s="551">
        <v>4700000</v>
      </c>
      <c r="G631" s="256"/>
      <c r="H631" s="256"/>
      <c r="I631" s="256"/>
      <c r="J631" s="256"/>
      <c r="K631" s="256"/>
      <c r="L631" s="256"/>
      <c r="M631" s="256"/>
      <c r="N631" s="256"/>
      <c r="O631" s="154"/>
    </row>
    <row r="632" spans="1:15" s="251" customFormat="1" ht="12.75">
      <c r="A632" s="257"/>
      <c r="B632" s="177" t="s">
        <v>495</v>
      </c>
      <c r="C632" s="458" t="s">
        <v>496</v>
      </c>
      <c r="D632" s="318">
        <v>0</v>
      </c>
      <c r="E632" s="189">
        <v>600000</v>
      </c>
      <c r="F632" s="554">
        <v>600000</v>
      </c>
      <c r="G632" s="256"/>
      <c r="H632" s="256"/>
      <c r="I632" s="256"/>
      <c r="J632" s="256"/>
      <c r="K632" s="256"/>
      <c r="L632" s="256"/>
      <c r="M632" s="256"/>
      <c r="N632" s="256"/>
      <c r="O632" s="154"/>
    </row>
    <row r="633" spans="1:15" s="251" customFormat="1" ht="12.75">
      <c r="A633" s="257"/>
      <c r="B633" s="177" t="s">
        <v>497</v>
      </c>
      <c r="C633" s="458" t="s">
        <v>498</v>
      </c>
      <c r="D633" s="318">
        <v>0</v>
      </c>
      <c r="E633" s="189">
        <v>3500000</v>
      </c>
      <c r="F633" s="554">
        <v>3500000</v>
      </c>
      <c r="G633" s="256"/>
      <c r="H633" s="256"/>
      <c r="I633" s="256"/>
      <c r="J633" s="256"/>
      <c r="K633" s="256"/>
      <c r="L633" s="256"/>
      <c r="M633" s="256"/>
      <c r="N633" s="256"/>
      <c r="O633" s="154"/>
    </row>
    <row r="634" spans="1:15" s="251" customFormat="1" ht="12.75">
      <c r="A634" s="257"/>
      <c r="B634" s="177" t="s">
        <v>499</v>
      </c>
      <c r="C634" s="458" t="s">
        <v>500</v>
      </c>
      <c r="D634" s="318">
        <v>0</v>
      </c>
      <c r="E634" s="189">
        <v>600000</v>
      </c>
      <c r="F634" s="554">
        <v>600000</v>
      </c>
      <c r="G634" s="256"/>
      <c r="H634" s="256"/>
      <c r="I634" s="256"/>
      <c r="J634" s="256"/>
      <c r="K634" s="256"/>
      <c r="L634" s="256"/>
      <c r="M634" s="256"/>
      <c r="N634" s="256"/>
      <c r="O634" s="154"/>
    </row>
    <row r="635" spans="1:15" s="251" customFormat="1" ht="12.75">
      <c r="A635" s="257"/>
      <c r="B635" s="274" t="s">
        <v>30</v>
      </c>
      <c r="C635" s="258" t="s">
        <v>31</v>
      </c>
      <c r="D635" s="320">
        <v>0</v>
      </c>
      <c r="E635" s="320">
        <v>1600000</v>
      </c>
      <c r="F635" s="551">
        <v>1600000</v>
      </c>
      <c r="G635" s="256"/>
      <c r="H635" s="256"/>
      <c r="I635" s="256"/>
      <c r="J635" s="256"/>
      <c r="K635" s="256"/>
      <c r="L635" s="256"/>
      <c r="M635" s="256"/>
      <c r="N635" s="256"/>
      <c r="O635" s="154"/>
    </row>
    <row r="636" spans="1:15" s="251" customFormat="1" ht="12.75">
      <c r="A636" s="278"/>
      <c r="B636" s="275" t="s">
        <v>57</v>
      </c>
      <c r="C636" s="471" t="s">
        <v>58</v>
      </c>
      <c r="D636" s="319">
        <v>0</v>
      </c>
      <c r="E636" s="169">
        <v>1600000</v>
      </c>
      <c r="F636" s="552">
        <v>1600000</v>
      </c>
      <c r="G636" s="256"/>
      <c r="H636" s="256"/>
      <c r="I636" s="256"/>
      <c r="J636" s="256"/>
      <c r="K636" s="256"/>
      <c r="L636" s="256"/>
      <c r="M636" s="256"/>
      <c r="N636" s="256"/>
      <c r="O636" s="154"/>
    </row>
    <row r="637" spans="1:15" s="251" customFormat="1" ht="6" customHeight="1">
      <c r="A637" s="561"/>
      <c r="B637" s="493"/>
      <c r="C637" s="171"/>
      <c r="D637" s="494"/>
      <c r="E637" s="195"/>
      <c r="F637" s="562"/>
      <c r="G637" s="256"/>
      <c r="H637" s="256"/>
      <c r="I637" s="256"/>
      <c r="J637" s="256"/>
      <c r="K637" s="256"/>
      <c r="L637" s="256"/>
      <c r="M637" s="256"/>
      <c r="N637" s="256"/>
      <c r="O637" s="154"/>
    </row>
    <row r="638" spans="1:15" s="251" customFormat="1" ht="24" customHeight="1">
      <c r="A638" s="702" t="s">
        <v>354</v>
      </c>
      <c r="B638" s="703" t="s">
        <v>858</v>
      </c>
      <c r="C638" s="323" t="s">
        <v>907</v>
      </c>
      <c r="D638" s="321">
        <v>0</v>
      </c>
      <c r="E638" s="321">
        <v>4700000</v>
      </c>
      <c r="F638" s="550">
        <v>4700000</v>
      </c>
      <c r="G638" s="256"/>
      <c r="H638" s="256"/>
      <c r="I638" s="256"/>
      <c r="J638" s="256"/>
      <c r="K638" s="256"/>
      <c r="L638" s="256"/>
      <c r="M638" s="256"/>
      <c r="N638" s="256"/>
      <c r="O638" s="154"/>
    </row>
    <row r="639" spans="1:15" s="251" customFormat="1" ht="12.75">
      <c r="A639" s="257"/>
      <c r="B639" s="260" t="s">
        <v>479</v>
      </c>
      <c r="C639" s="258" t="s">
        <v>480</v>
      </c>
      <c r="D639" s="320">
        <v>0</v>
      </c>
      <c r="E639" s="320">
        <v>3200000</v>
      </c>
      <c r="F639" s="551">
        <v>3200000</v>
      </c>
      <c r="G639" s="256"/>
      <c r="H639" s="256"/>
      <c r="I639" s="256"/>
      <c r="J639" s="256"/>
      <c r="K639" s="256"/>
      <c r="L639" s="256"/>
      <c r="M639" s="256"/>
      <c r="N639" s="256"/>
      <c r="O639" s="154"/>
    </row>
    <row r="640" spans="1:15" s="251" customFormat="1" ht="12.75">
      <c r="A640" s="257"/>
      <c r="B640" s="177" t="s">
        <v>497</v>
      </c>
      <c r="C640" s="458" t="s">
        <v>498</v>
      </c>
      <c r="D640" s="318">
        <v>0</v>
      </c>
      <c r="E640" s="189">
        <v>3000000</v>
      </c>
      <c r="F640" s="554">
        <v>3000000</v>
      </c>
      <c r="G640" s="256"/>
      <c r="H640" s="256"/>
      <c r="I640" s="256"/>
      <c r="J640" s="256"/>
      <c r="K640" s="256"/>
      <c r="L640" s="256"/>
      <c r="M640" s="256"/>
      <c r="N640" s="256"/>
      <c r="O640" s="154"/>
    </row>
    <row r="641" spans="1:15" s="251" customFormat="1" ht="12.75">
      <c r="A641" s="257"/>
      <c r="B641" s="177" t="s">
        <v>499</v>
      </c>
      <c r="C641" s="458" t="s">
        <v>500</v>
      </c>
      <c r="D641" s="318">
        <v>0</v>
      </c>
      <c r="E641" s="189">
        <v>200000</v>
      </c>
      <c r="F641" s="554">
        <v>200000</v>
      </c>
      <c r="G641" s="256"/>
      <c r="H641" s="256"/>
      <c r="I641" s="256"/>
      <c r="J641" s="256"/>
      <c r="K641" s="256"/>
      <c r="L641" s="256"/>
      <c r="M641" s="256"/>
      <c r="N641" s="256"/>
      <c r="O641" s="154"/>
    </row>
    <row r="642" spans="1:15" s="251" customFormat="1" ht="12.75">
      <c r="A642" s="257"/>
      <c r="B642" s="274" t="s">
        <v>30</v>
      </c>
      <c r="C642" s="258" t="s">
        <v>31</v>
      </c>
      <c r="D642" s="320">
        <v>0</v>
      </c>
      <c r="E642" s="320">
        <v>1500000</v>
      </c>
      <c r="F642" s="551">
        <v>1500000</v>
      </c>
      <c r="G642" s="256"/>
      <c r="H642" s="256"/>
      <c r="I642" s="256"/>
      <c r="J642" s="256"/>
      <c r="K642" s="256"/>
      <c r="L642" s="256"/>
      <c r="M642" s="256"/>
      <c r="N642" s="256"/>
      <c r="O642" s="154"/>
    </row>
    <row r="643" spans="1:15" s="251" customFormat="1" ht="13.5" thickBot="1">
      <c r="A643" s="588"/>
      <c r="B643" s="902" t="s">
        <v>57</v>
      </c>
      <c r="C643" s="903" t="s">
        <v>58</v>
      </c>
      <c r="D643" s="667">
        <v>0</v>
      </c>
      <c r="E643" s="807">
        <v>1500000</v>
      </c>
      <c r="F643" s="668">
        <v>1500000</v>
      </c>
      <c r="G643" s="256"/>
      <c r="H643" s="256"/>
      <c r="I643" s="256"/>
      <c r="J643" s="256"/>
      <c r="K643" s="256"/>
      <c r="L643" s="256"/>
      <c r="M643" s="256"/>
      <c r="N643" s="256"/>
      <c r="O643" s="154"/>
    </row>
    <row r="644" spans="1:15" s="251" customFormat="1" ht="8.25" customHeight="1">
      <c r="A644" s="904"/>
      <c r="B644" s="905"/>
      <c r="C644" s="906"/>
      <c r="D644" s="907"/>
      <c r="E644" s="908"/>
      <c r="F644" s="909"/>
      <c r="G644" s="256"/>
      <c r="H644" s="256"/>
      <c r="I644" s="256"/>
      <c r="J644" s="256"/>
      <c r="K644" s="256"/>
      <c r="L644" s="256"/>
      <c r="M644" s="256"/>
      <c r="N644" s="256"/>
      <c r="O644" s="154"/>
    </row>
    <row r="645" spans="1:15" s="251" customFormat="1" ht="25.5">
      <c r="A645" s="702" t="s">
        <v>354</v>
      </c>
      <c r="B645" s="703" t="s">
        <v>859</v>
      </c>
      <c r="C645" s="323" t="s">
        <v>908</v>
      </c>
      <c r="D645" s="321">
        <v>0</v>
      </c>
      <c r="E645" s="321">
        <v>2450000</v>
      </c>
      <c r="F645" s="550">
        <v>2450000</v>
      </c>
      <c r="G645" s="256"/>
      <c r="H645" s="256"/>
      <c r="I645" s="256"/>
      <c r="J645" s="256"/>
      <c r="K645" s="256"/>
      <c r="L645" s="256"/>
      <c r="M645" s="256"/>
      <c r="N645" s="256"/>
      <c r="O645" s="154"/>
    </row>
    <row r="646" spans="1:15" s="251" customFormat="1" ht="12.75">
      <c r="A646" s="257"/>
      <c r="B646" s="260" t="s">
        <v>479</v>
      </c>
      <c r="C646" s="258" t="s">
        <v>480</v>
      </c>
      <c r="D646" s="320">
        <v>0</v>
      </c>
      <c r="E646" s="320">
        <v>1700000</v>
      </c>
      <c r="F646" s="551">
        <v>1700000</v>
      </c>
      <c r="G646" s="256"/>
      <c r="H646" s="256"/>
      <c r="I646" s="256"/>
      <c r="J646" s="256"/>
      <c r="K646" s="256"/>
      <c r="L646" s="256"/>
      <c r="M646" s="256"/>
      <c r="N646" s="256"/>
      <c r="O646" s="154"/>
    </row>
    <row r="647" spans="1:15" s="251" customFormat="1" ht="12.75">
      <c r="A647" s="257"/>
      <c r="B647" s="177" t="s">
        <v>497</v>
      </c>
      <c r="C647" s="458" t="s">
        <v>498</v>
      </c>
      <c r="D647" s="318">
        <v>0</v>
      </c>
      <c r="E647" s="189">
        <v>1500000</v>
      </c>
      <c r="F647" s="554">
        <v>1500000</v>
      </c>
      <c r="G647" s="256"/>
      <c r="H647" s="256"/>
      <c r="I647" s="256"/>
      <c r="J647" s="256"/>
      <c r="K647" s="256"/>
      <c r="L647" s="256"/>
      <c r="M647" s="256"/>
      <c r="N647" s="256"/>
      <c r="O647" s="154"/>
    </row>
    <row r="648" spans="1:15" s="251" customFormat="1" ht="12.75">
      <c r="A648" s="257"/>
      <c r="B648" s="177" t="s">
        <v>499</v>
      </c>
      <c r="C648" s="458" t="s">
        <v>500</v>
      </c>
      <c r="D648" s="318">
        <v>0</v>
      </c>
      <c r="E648" s="189">
        <v>200000</v>
      </c>
      <c r="F648" s="554">
        <v>200000</v>
      </c>
      <c r="G648" s="256"/>
      <c r="H648" s="256"/>
      <c r="I648" s="256"/>
      <c r="J648" s="256"/>
      <c r="K648" s="256"/>
      <c r="L648" s="256"/>
      <c r="M648" s="256"/>
      <c r="N648" s="256"/>
      <c r="O648" s="154"/>
    </row>
    <row r="649" spans="1:15" s="251" customFormat="1" ht="12.75">
      <c r="A649" s="257"/>
      <c r="B649" s="274" t="s">
        <v>30</v>
      </c>
      <c r="C649" s="258" t="s">
        <v>31</v>
      </c>
      <c r="D649" s="320">
        <v>0</v>
      </c>
      <c r="E649" s="320">
        <v>750000</v>
      </c>
      <c r="F649" s="551">
        <v>750000</v>
      </c>
      <c r="G649" s="256"/>
      <c r="H649" s="256"/>
      <c r="I649" s="256"/>
      <c r="J649" s="256"/>
      <c r="K649" s="256"/>
      <c r="L649" s="256"/>
      <c r="M649" s="256"/>
      <c r="N649" s="256"/>
      <c r="O649" s="154"/>
    </row>
    <row r="650" spans="1:15" s="251" customFormat="1" ht="12.75">
      <c r="A650" s="278"/>
      <c r="B650" s="275" t="s">
        <v>57</v>
      </c>
      <c r="C650" s="471" t="s">
        <v>58</v>
      </c>
      <c r="D650" s="319">
        <v>0</v>
      </c>
      <c r="E650" s="169">
        <v>750000</v>
      </c>
      <c r="F650" s="552">
        <v>750000</v>
      </c>
      <c r="G650" s="256"/>
      <c r="H650" s="256"/>
      <c r="I650" s="256"/>
      <c r="J650" s="256"/>
      <c r="K650" s="256"/>
      <c r="L650" s="256"/>
      <c r="M650" s="256"/>
      <c r="N650" s="256"/>
      <c r="O650" s="154"/>
    </row>
    <row r="651" spans="1:15" s="251" customFormat="1" ht="30" customHeight="1">
      <c r="A651" s="561"/>
      <c r="B651" s="493"/>
      <c r="C651" s="171"/>
      <c r="D651" s="494"/>
      <c r="E651" s="195"/>
      <c r="F651" s="562"/>
      <c r="G651" s="256"/>
      <c r="H651" s="256"/>
      <c r="I651" s="256"/>
      <c r="J651" s="256"/>
      <c r="K651" s="256"/>
      <c r="L651" s="256"/>
      <c r="M651" s="256"/>
      <c r="N651" s="256"/>
      <c r="O651" s="154"/>
    </row>
    <row r="652" spans="1:15" s="251" customFormat="1" ht="25.5">
      <c r="A652" s="702" t="s">
        <v>354</v>
      </c>
      <c r="B652" s="703" t="s">
        <v>860</v>
      </c>
      <c r="C652" s="323" t="s">
        <v>909</v>
      </c>
      <c r="D652" s="321">
        <v>0</v>
      </c>
      <c r="E652" s="321">
        <v>1300000</v>
      </c>
      <c r="F652" s="550">
        <v>1300000</v>
      </c>
      <c r="G652" s="256"/>
      <c r="H652" s="256"/>
      <c r="I652" s="256"/>
      <c r="J652" s="256"/>
      <c r="K652" s="256"/>
      <c r="L652" s="256"/>
      <c r="M652" s="256"/>
      <c r="N652" s="256"/>
      <c r="O652" s="154"/>
    </row>
    <row r="653" spans="1:15" s="251" customFormat="1" ht="12.75">
      <c r="A653" s="257"/>
      <c r="B653" s="260" t="s">
        <v>479</v>
      </c>
      <c r="C653" s="258" t="s">
        <v>480</v>
      </c>
      <c r="D653" s="320">
        <v>0</v>
      </c>
      <c r="E653" s="320">
        <v>800000</v>
      </c>
      <c r="F653" s="551">
        <v>800000</v>
      </c>
      <c r="G653" s="256"/>
      <c r="H653" s="256"/>
      <c r="I653" s="256"/>
      <c r="J653" s="256"/>
      <c r="K653" s="256"/>
      <c r="L653" s="256"/>
      <c r="M653" s="256"/>
      <c r="N653" s="256"/>
      <c r="O653" s="154"/>
    </row>
    <row r="654" spans="1:15" s="251" customFormat="1" ht="12.75">
      <c r="A654" s="257"/>
      <c r="B654" s="177" t="s">
        <v>497</v>
      </c>
      <c r="C654" s="458" t="s">
        <v>498</v>
      </c>
      <c r="D654" s="318">
        <v>0</v>
      </c>
      <c r="E654" s="189">
        <v>800000</v>
      </c>
      <c r="F654" s="554">
        <v>800000</v>
      </c>
      <c r="G654" s="256"/>
      <c r="H654" s="256"/>
      <c r="I654" s="256"/>
      <c r="J654" s="256"/>
      <c r="K654" s="256"/>
      <c r="L654" s="256"/>
      <c r="M654" s="256"/>
      <c r="N654" s="256"/>
      <c r="O654" s="154"/>
    </row>
    <row r="655" spans="1:15" s="251" customFormat="1" ht="12.75">
      <c r="A655" s="257"/>
      <c r="B655" s="274" t="s">
        <v>30</v>
      </c>
      <c r="C655" s="258" t="s">
        <v>31</v>
      </c>
      <c r="D655" s="320">
        <v>0</v>
      </c>
      <c r="E655" s="320">
        <v>500000</v>
      </c>
      <c r="F655" s="551">
        <v>500000</v>
      </c>
      <c r="G655" s="256"/>
      <c r="H655" s="256"/>
      <c r="I655" s="256"/>
      <c r="J655" s="256"/>
      <c r="K655" s="256"/>
      <c r="L655" s="256"/>
      <c r="M655" s="256"/>
      <c r="N655" s="256"/>
      <c r="O655" s="154"/>
    </row>
    <row r="656" spans="1:15" s="251" customFormat="1" ht="12.75">
      <c r="A656" s="278"/>
      <c r="B656" s="275" t="s">
        <v>57</v>
      </c>
      <c r="C656" s="471" t="s">
        <v>58</v>
      </c>
      <c r="D656" s="319">
        <v>0</v>
      </c>
      <c r="E656" s="169">
        <v>500000</v>
      </c>
      <c r="F656" s="552">
        <v>500000</v>
      </c>
      <c r="G656" s="256"/>
      <c r="H656" s="256"/>
      <c r="I656" s="256"/>
      <c r="J656" s="256"/>
      <c r="K656" s="256"/>
      <c r="L656" s="256"/>
      <c r="M656" s="256"/>
      <c r="N656" s="256"/>
      <c r="O656" s="154"/>
    </row>
    <row r="657" spans="1:15" s="251" customFormat="1" ht="12.75">
      <c r="A657" s="561"/>
      <c r="B657" s="493"/>
      <c r="C657" s="171"/>
      <c r="D657" s="494"/>
      <c r="E657" s="195"/>
      <c r="F657" s="562"/>
      <c r="G657" s="256"/>
      <c r="H657" s="256"/>
      <c r="I657" s="256"/>
      <c r="J657" s="256"/>
      <c r="K657" s="256"/>
      <c r="L657" s="256"/>
      <c r="M657" s="256"/>
      <c r="N657" s="256"/>
      <c r="O657" s="154"/>
    </row>
    <row r="658" spans="1:15" s="251" customFormat="1" ht="25.5">
      <c r="A658" s="702" t="s">
        <v>354</v>
      </c>
      <c r="B658" s="703" t="s">
        <v>834</v>
      </c>
      <c r="C658" s="323" t="s">
        <v>910</v>
      </c>
      <c r="D658" s="321">
        <v>0</v>
      </c>
      <c r="E658" s="321">
        <v>3150000</v>
      </c>
      <c r="F658" s="550">
        <v>3150000</v>
      </c>
      <c r="G658" s="256"/>
      <c r="H658" s="256"/>
      <c r="I658" s="256"/>
      <c r="J658" s="256"/>
      <c r="K658" s="256"/>
      <c r="L658" s="256"/>
      <c r="M658" s="256"/>
      <c r="N658" s="256"/>
      <c r="O658" s="154"/>
    </row>
    <row r="659" spans="1:15" s="251" customFormat="1" ht="12.75">
      <c r="A659" s="257"/>
      <c r="B659" s="260" t="s">
        <v>479</v>
      </c>
      <c r="C659" s="258" t="s">
        <v>480</v>
      </c>
      <c r="D659" s="320">
        <v>0</v>
      </c>
      <c r="E659" s="320">
        <v>2150000</v>
      </c>
      <c r="F659" s="551">
        <v>2150000</v>
      </c>
      <c r="G659" s="256"/>
      <c r="H659" s="256"/>
      <c r="I659" s="256"/>
      <c r="J659" s="256"/>
      <c r="K659" s="256"/>
      <c r="L659" s="256"/>
      <c r="M659" s="256"/>
      <c r="N659" s="256"/>
      <c r="O659" s="154"/>
    </row>
    <row r="660" spans="1:15" s="251" customFormat="1" ht="12.75">
      <c r="A660" s="257"/>
      <c r="B660" s="177" t="s">
        <v>497</v>
      </c>
      <c r="C660" s="458" t="s">
        <v>498</v>
      </c>
      <c r="D660" s="318">
        <v>0</v>
      </c>
      <c r="E660" s="189">
        <v>2000000</v>
      </c>
      <c r="F660" s="554">
        <v>2000000</v>
      </c>
      <c r="G660" s="256"/>
      <c r="H660" s="256"/>
      <c r="I660" s="256"/>
      <c r="J660" s="256"/>
      <c r="K660" s="256"/>
      <c r="L660" s="256"/>
      <c r="M660" s="256"/>
      <c r="N660" s="256"/>
      <c r="O660" s="154"/>
    </row>
    <row r="661" spans="1:15" s="251" customFormat="1" ht="12.75">
      <c r="A661" s="257"/>
      <c r="B661" s="177" t="s">
        <v>499</v>
      </c>
      <c r="C661" s="458" t="s">
        <v>500</v>
      </c>
      <c r="D661" s="318">
        <v>0</v>
      </c>
      <c r="E661" s="189">
        <v>150000</v>
      </c>
      <c r="F661" s="554">
        <v>150000</v>
      </c>
      <c r="G661" s="256"/>
      <c r="H661" s="256"/>
      <c r="I661" s="256"/>
      <c r="J661" s="256"/>
      <c r="K661" s="256"/>
      <c r="L661" s="256"/>
      <c r="M661" s="256"/>
      <c r="N661" s="256"/>
      <c r="O661" s="154"/>
    </row>
    <row r="662" spans="1:15" s="251" customFormat="1" ht="12.75">
      <c r="A662" s="257"/>
      <c r="B662" s="274" t="s">
        <v>30</v>
      </c>
      <c r="C662" s="258" t="s">
        <v>31</v>
      </c>
      <c r="D662" s="320">
        <v>0</v>
      </c>
      <c r="E662" s="320">
        <v>1000000</v>
      </c>
      <c r="F662" s="551">
        <v>1000000</v>
      </c>
      <c r="G662" s="256"/>
      <c r="H662" s="256"/>
      <c r="I662" s="256"/>
      <c r="J662" s="256"/>
      <c r="K662" s="256"/>
      <c r="L662" s="256"/>
      <c r="M662" s="256"/>
      <c r="N662" s="256"/>
      <c r="O662" s="154"/>
    </row>
    <row r="663" spans="1:15" s="251" customFormat="1" ht="12.75">
      <c r="A663" s="278"/>
      <c r="B663" s="275" t="s">
        <v>57</v>
      </c>
      <c r="C663" s="471" t="s">
        <v>58</v>
      </c>
      <c r="D663" s="319">
        <v>0</v>
      </c>
      <c r="E663" s="169">
        <v>1000000</v>
      </c>
      <c r="F663" s="552">
        <v>1000000</v>
      </c>
      <c r="G663" s="256"/>
      <c r="H663" s="256"/>
      <c r="I663" s="256"/>
      <c r="J663" s="256"/>
      <c r="K663" s="256"/>
      <c r="L663" s="256"/>
      <c r="M663" s="256"/>
      <c r="N663" s="256"/>
      <c r="O663" s="154"/>
    </row>
    <row r="664" spans="1:15" s="251" customFormat="1" ht="12.75">
      <c r="A664" s="561"/>
      <c r="B664" s="493"/>
      <c r="C664" s="171"/>
      <c r="D664" s="494"/>
      <c r="E664" s="195"/>
      <c r="F664" s="562"/>
      <c r="G664" s="256"/>
      <c r="H664" s="256"/>
      <c r="I664" s="256"/>
      <c r="J664" s="256"/>
      <c r="K664" s="256"/>
      <c r="L664" s="256"/>
      <c r="M664" s="256"/>
      <c r="N664" s="256"/>
      <c r="O664" s="154"/>
    </row>
    <row r="665" spans="1:15" s="251" customFormat="1" ht="25.5">
      <c r="A665" s="702" t="s">
        <v>354</v>
      </c>
      <c r="B665" s="703" t="s">
        <v>835</v>
      </c>
      <c r="C665" s="323" t="s">
        <v>911</v>
      </c>
      <c r="D665" s="321">
        <v>0</v>
      </c>
      <c r="E665" s="321">
        <v>3150000</v>
      </c>
      <c r="F665" s="550">
        <v>3150000</v>
      </c>
      <c r="G665" s="256"/>
      <c r="H665" s="256"/>
      <c r="I665" s="256"/>
      <c r="J665" s="256"/>
      <c r="K665" s="256"/>
      <c r="L665" s="256"/>
      <c r="M665" s="256"/>
      <c r="N665" s="256"/>
      <c r="O665" s="154"/>
    </row>
    <row r="666" spans="1:15" s="251" customFormat="1" ht="12.75">
      <c r="A666" s="257"/>
      <c r="B666" s="260" t="s">
        <v>479</v>
      </c>
      <c r="C666" s="258" t="s">
        <v>480</v>
      </c>
      <c r="D666" s="320">
        <v>0</v>
      </c>
      <c r="E666" s="320">
        <v>2150000</v>
      </c>
      <c r="F666" s="551">
        <v>2150000</v>
      </c>
      <c r="G666" s="256"/>
      <c r="H666" s="256"/>
      <c r="I666" s="256"/>
      <c r="J666" s="256"/>
      <c r="K666" s="256"/>
      <c r="L666" s="256"/>
      <c r="M666" s="256"/>
      <c r="N666" s="256"/>
      <c r="O666" s="154"/>
    </row>
    <row r="667" spans="1:15" s="251" customFormat="1" ht="12.75">
      <c r="A667" s="257"/>
      <c r="B667" s="177" t="s">
        <v>497</v>
      </c>
      <c r="C667" s="458" t="s">
        <v>498</v>
      </c>
      <c r="D667" s="318">
        <v>0</v>
      </c>
      <c r="E667" s="189">
        <v>2000000</v>
      </c>
      <c r="F667" s="554">
        <v>2000000</v>
      </c>
      <c r="G667" s="256"/>
      <c r="H667" s="256"/>
      <c r="I667" s="256"/>
      <c r="J667" s="256"/>
      <c r="K667" s="256"/>
      <c r="L667" s="256"/>
      <c r="M667" s="256"/>
      <c r="N667" s="256"/>
      <c r="O667" s="154"/>
    </row>
    <row r="668" spans="1:15" s="251" customFormat="1" ht="12.75">
      <c r="A668" s="257"/>
      <c r="B668" s="177" t="s">
        <v>499</v>
      </c>
      <c r="C668" s="458" t="s">
        <v>500</v>
      </c>
      <c r="D668" s="318">
        <v>0</v>
      </c>
      <c r="E668" s="189">
        <v>150000</v>
      </c>
      <c r="F668" s="554">
        <v>150000</v>
      </c>
      <c r="G668" s="256"/>
      <c r="H668" s="256"/>
      <c r="I668" s="256"/>
      <c r="J668" s="256"/>
      <c r="K668" s="256"/>
      <c r="L668" s="256"/>
      <c r="M668" s="256"/>
      <c r="N668" s="256"/>
      <c r="O668" s="154"/>
    </row>
    <row r="669" spans="1:15" s="251" customFormat="1" ht="12.75">
      <c r="A669" s="257"/>
      <c r="B669" s="274" t="s">
        <v>30</v>
      </c>
      <c r="C669" s="258" t="s">
        <v>31</v>
      </c>
      <c r="D669" s="320">
        <v>0</v>
      </c>
      <c r="E669" s="320">
        <v>1000000</v>
      </c>
      <c r="F669" s="551">
        <v>1000000</v>
      </c>
      <c r="G669" s="256"/>
      <c r="H669" s="256"/>
      <c r="I669" s="256"/>
      <c r="J669" s="256"/>
      <c r="K669" s="256"/>
      <c r="L669" s="256"/>
      <c r="M669" s="256"/>
      <c r="N669" s="256"/>
      <c r="O669" s="154"/>
    </row>
    <row r="670" spans="1:15" s="251" customFormat="1" ht="12.75">
      <c r="A670" s="278"/>
      <c r="B670" s="275" t="s">
        <v>57</v>
      </c>
      <c r="C670" s="471" t="s">
        <v>58</v>
      </c>
      <c r="D670" s="319">
        <v>0</v>
      </c>
      <c r="E670" s="169">
        <v>1000000</v>
      </c>
      <c r="F670" s="552">
        <v>1000000</v>
      </c>
      <c r="G670" s="256"/>
      <c r="H670" s="256"/>
      <c r="I670" s="256"/>
      <c r="J670" s="256"/>
      <c r="K670" s="256"/>
      <c r="L670" s="256"/>
      <c r="M670" s="256"/>
      <c r="N670" s="256"/>
      <c r="O670" s="154"/>
    </row>
    <row r="671" spans="1:15" s="251" customFormat="1" ht="12.75">
      <c r="A671" s="561"/>
      <c r="B671" s="493"/>
      <c r="C671" s="171"/>
      <c r="D671" s="494"/>
      <c r="E671" s="195"/>
      <c r="F671" s="562"/>
      <c r="G671" s="256"/>
      <c r="H671" s="256"/>
      <c r="I671" s="256"/>
      <c r="J671" s="256"/>
      <c r="K671" s="256"/>
      <c r="L671" s="256"/>
      <c r="M671" s="256"/>
      <c r="N671" s="256"/>
      <c r="O671" s="154"/>
    </row>
    <row r="672" spans="1:15" s="251" customFormat="1" ht="25.5">
      <c r="A672" s="702" t="s">
        <v>354</v>
      </c>
      <c r="B672" s="703" t="s">
        <v>836</v>
      </c>
      <c r="C672" s="323" t="s">
        <v>912</v>
      </c>
      <c r="D672" s="321">
        <v>0</v>
      </c>
      <c r="E672" s="321">
        <v>850000</v>
      </c>
      <c r="F672" s="550">
        <v>850000</v>
      </c>
      <c r="G672" s="256"/>
      <c r="H672" s="256"/>
      <c r="I672" s="256"/>
      <c r="J672" s="256"/>
      <c r="K672" s="256"/>
      <c r="L672" s="256"/>
      <c r="M672" s="256"/>
      <c r="N672" s="256"/>
      <c r="O672" s="154"/>
    </row>
    <row r="673" spans="1:15" s="251" customFormat="1" ht="12.75">
      <c r="A673" s="146"/>
      <c r="B673" s="260" t="s">
        <v>401</v>
      </c>
      <c r="C673" s="258" t="s">
        <v>402</v>
      </c>
      <c r="D673" s="320">
        <v>0</v>
      </c>
      <c r="E673" s="320">
        <v>250000</v>
      </c>
      <c r="F673" s="551">
        <v>250000</v>
      </c>
      <c r="G673" s="256"/>
      <c r="H673" s="256"/>
      <c r="I673" s="256"/>
      <c r="J673" s="256"/>
      <c r="K673" s="256"/>
      <c r="L673" s="256"/>
      <c r="M673" s="256"/>
      <c r="N673" s="256"/>
      <c r="O673" s="154"/>
    </row>
    <row r="674" spans="1:15" s="251" customFormat="1" ht="12.75">
      <c r="A674" s="146"/>
      <c r="B674" s="138" t="s">
        <v>406</v>
      </c>
      <c r="C674" s="458" t="s">
        <v>407</v>
      </c>
      <c r="D674" s="318">
        <v>0</v>
      </c>
      <c r="E674" s="155">
        <v>250000</v>
      </c>
      <c r="F674" s="558">
        <v>250000</v>
      </c>
      <c r="G674" s="256"/>
      <c r="H674" s="256"/>
      <c r="I674" s="256"/>
      <c r="J674" s="256"/>
      <c r="K674" s="256"/>
      <c r="L674" s="256"/>
      <c r="M674" s="256"/>
      <c r="N674" s="256"/>
      <c r="O674" s="154"/>
    </row>
    <row r="675" spans="1:15" s="251" customFormat="1" ht="12.75">
      <c r="A675" s="257"/>
      <c r="B675" s="260" t="s">
        <v>479</v>
      </c>
      <c r="C675" s="258" t="s">
        <v>480</v>
      </c>
      <c r="D675" s="320">
        <v>0</v>
      </c>
      <c r="E675" s="320">
        <v>600000</v>
      </c>
      <c r="F675" s="551">
        <v>600000</v>
      </c>
      <c r="G675" s="256"/>
      <c r="H675" s="256"/>
      <c r="I675" s="256"/>
      <c r="J675" s="256"/>
      <c r="K675" s="256"/>
      <c r="L675" s="256"/>
      <c r="M675" s="256"/>
      <c r="N675" s="256"/>
      <c r="O675" s="154"/>
    </row>
    <row r="676" spans="1:15" s="251" customFormat="1" ht="12.75">
      <c r="A676" s="257"/>
      <c r="B676" s="177" t="s">
        <v>497</v>
      </c>
      <c r="C676" s="458" t="s">
        <v>498</v>
      </c>
      <c r="D676" s="318">
        <v>0</v>
      </c>
      <c r="E676" s="189">
        <v>600000</v>
      </c>
      <c r="F676" s="554">
        <v>600000</v>
      </c>
      <c r="G676" s="256"/>
      <c r="H676" s="256"/>
      <c r="I676" s="256"/>
      <c r="J676" s="256"/>
      <c r="K676" s="256"/>
      <c r="L676" s="256"/>
      <c r="M676" s="256"/>
      <c r="N676" s="256"/>
      <c r="O676" s="154"/>
    </row>
    <row r="677" spans="1:15" s="251" customFormat="1" ht="12.75">
      <c r="A677" s="561"/>
      <c r="B677" s="493"/>
      <c r="C677" s="171"/>
      <c r="D677" s="494"/>
      <c r="E677" s="195"/>
      <c r="F677" s="562"/>
      <c r="G677" s="256"/>
      <c r="H677" s="256"/>
      <c r="I677" s="256"/>
      <c r="J677" s="256"/>
      <c r="K677" s="256"/>
      <c r="L677" s="256"/>
      <c r="M677" s="256"/>
      <c r="N677" s="256"/>
      <c r="O677" s="154"/>
    </row>
    <row r="678" spans="1:15" s="251" customFormat="1" ht="25.5">
      <c r="A678" s="702" t="s">
        <v>354</v>
      </c>
      <c r="B678" s="703" t="s">
        <v>881</v>
      </c>
      <c r="C678" s="323" t="s">
        <v>913</v>
      </c>
      <c r="D678" s="321">
        <v>0</v>
      </c>
      <c r="E678" s="321">
        <v>5562370.23</v>
      </c>
      <c r="F678" s="550">
        <v>5562370.23</v>
      </c>
      <c r="G678" s="256"/>
      <c r="H678" s="256"/>
      <c r="I678" s="256"/>
      <c r="J678" s="256"/>
      <c r="K678" s="256"/>
      <c r="L678" s="256"/>
      <c r="M678" s="256"/>
      <c r="N678" s="256"/>
      <c r="O678" s="154"/>
    </row>
    <row r="679" spans="1:15" s="251" customFormat="1" ht="12.75">
      <c r="A679" s="146"/>
      <c r="B679" s="260" t="s">
        <v>401</v>
      </c>
      <c r="C679" s="258" t="s">
        <v>402</v>
      </c>
      <c r="D679" s="320">
        <v>0</v>
      </c>
      <c r="E679" s="320">
        <v>3000000</v>
      </c>
      <c r="F679" s="551">
        <v>3000000</v>
      </c>
      <c r="G679" s="256"/>
      <c r="H679" s="256"/>
      <c r="I679" s="256"/>
      <c r="J679" s="256"/>
      <c r="K679" s="256"/>
      <c r="L679" s="256"/>
      <c r="M679" s="256"/>
      <c r="N679" s="256"/>
      <c r="O679" s="154"/>
    </row>
    <row r="680" spans="1:15" s="251" customFormat="1" ht="12.75">
      <c r="A680" s="146"/>
      <c r="B680" s="138" t="s">
        <v>406</v>
      </c>
      <c r="C680" s="458" t="s">
        <v>407</v>
      </c>
      <c r="D680" s="318">
        <v>0</v>
      </c>
      <c r="E680" s="155">
        <v>3000000</v>
      </c>
      <c r="F680" s="558">
        <v>3000000</v>
      </c>
      <c r="G680" s="256"/>
      <c r="H680" s="256"/>
      <c r="I680" s="256"/>
      <c r="J680" s="256"/>
      <c r="K680" s="256"/>
      <c r="L680" s="256"/>
      <c r="M680" s="256"/>
      <c r="N680" s="256"/>
      <c r="O680" s="154"/>
    </row>
    <row r="681" spans="1:15" s="251" customFormat="1" ht="12.75">
      <c r="A681" s="257"/>
      <c r="B681" s="260" t="s">
        <v>479</v>
      </c>
      <c r="C681" s="258" t="s">
        <v>480</v>
      </c>
      <c r="D681" s="320">
        <v>0</v>
      </c>
      <c r="E681" s="320">
        <v>2562370.23</v>
      </c>
      <c r="F681" s="551">
        <v>2562370.23</v>
      </c>
      <c r="G681" s="256"/>
      <c r="H681" s="256"/>
      <c r="I681" s="256"/>
      <c r="J681" s="256"/>
      <c r="K681" s="256"/>
      <c r="L681" s="256"/>
      <c r="M681" s="256"/>
      <c r="N681" s="256"/>
      <c r="O681" s="154"/>
    </row>
    <row r="682" spans="1:15" s="251" customFormat="1" ht="12.75">
      <c r="A682" s="257"/>
      <c r="B682" s="177" t="s">
        <v>497</v>
      </c>
      <c r="C682" s="458" t="s">
        <v>498</v>
      </c>
      <c r="D682" s="318">
        <v>0</v>
      </c>
      <c r="E682" s="189">
        <v>2562370.23</v>
      </c>
      <c r="F682" s="554">
        <v>2562370.23</v>
      </c>
      <c r="G682" s="256"/>
      <c r="H682" s="256"/>
      <c r="I682" s="256"/>
      <c r="J682" s="256"/>
      <c r="K682" s="256"/>
      <c r="L682" s="256"/>
      <c r="M682" s="256"/>
      <c r="N682" s="256"/>
      <c r="O682" s="154"/>
    </row>
    <row r="683" spans="1:15" s="251" customFormat="1" ht="12.75">
      <c r="A683" s="561"/>
      <c r="B683" s="493"/>
      <c r="C683" s="171"/>
      <c r="D683" s="494"/>
      <c r="E683" s="195"/>
      <c r="F683" s="562"/>
      <c r="G683" s="256"/>
      <c r="H683" s="256"/>
      <c r="I683" s="256"/>
      <c r="J683" s="256"/>
      <c r="K683" s="256"/>
      <c r="L683" s="256"/>
      <c r="M683" s="256"/>
      <c r="N683" s="256"/>
      <c r="O683" s="154"/>
    </row>
    <row r="684" spans="1:15" s="251" customFormat="1" ht="25.5">
      <c r="A684" s="702" t="s">
        <v>354</v>
      </c>
      <c r="B684" s="703" t="s">
        <v>880</v>
      </c>
      <c r="C684" s="323" t="s">
        <v>914</v>
      </c>
      <c r="D684" s="321">
        <v>0</v>
      </c>
      <c r="E684" s="321">
        <v>5562370.23</v>
      </c>
      <c r="F684" s="550">
        <v>5562370.23</v>
      </c>
      <c r="G684" s="256"/>
      <c r="H684" s="256"/>
      <c r="I684" s="256"/>
      <c r="J684" s="256"/>
      <c r="K684" s="256"/>
      <c r="L684" s="256"/>
      <c r="M684" s="256"/>
      <c r="N684" s="256"/>
      <c r="O684" s="154"/>
    </row>
    <row r="685" spans="1:15" s="251" customFormat="1" ht="12.75">
      <c r="A685" s="146"/>
      <c r="B685" s="260" t="s">
        <v>401</v>
      </c>
      <c r="C685" s="258" t="s">
        <v>402</v>
      </c>
      <c r="D685" s="320">
        <v>0</v>
      </c>
      <c r="E685" s="320">
        <v>3000000</v>
      </c>
      <c r="F685" s="551">
        <v>3000000</v>
      </c>
      <c r="G685" s="256"/>
      <c r="H685" s="256"/>
      <c r="I685" s="256"/>
      <c r="J685" s="256"/>
      <c r="K685" s="256"/>
      <c r="L685" s="256"/>
      <c r="M685" s="256"/>
      <c r="N685" s="256"/>
      <c r="O685" s="154"/>
    </row>
    <row r="686" spans="1:15" s="251" customFormat="1" ht="12.75">
      <c r="A686" s="146"/>
      <c r="B686" s="138" t="s">
        <v>406</v>
      </c>
      <c r="C686" s="458" t="s">
        <v>407</v>
      </c>
      <c r="D686" s="318">
        <v>0</v>
      </c>
      <c r="E686" s="155">
        <v>3000000</v>
      </c>
      <c r="F686" s="558">
        <v>3000000</v>
      </c>
      <c r="G686" s="256"/>
      <c r="H686" s="256"/>
      <c r="I686" s="256"/>
      <c r="J686" s="256"/>
      <c r="K686" s="256"/>
      <c r="L686" s="256"/>
      <c r="M686" s="256"/>
      <c r="N686" s="256"/>
      <c r="O686" s="154"/>
    </row>
    <row r="687" spans="1:15" s="251" customFormat="1" ht="12.75">
      <c r="A687" s="257"/>
      <c r="B687" s="260" t="s">
        <v>479</v>
      </c>
      <c r="C687" s="258" t="s">
        <v>480</v>
      </c>
      <c r="D687" s="320">
        <v>0</v>
      </c>
      <c r="E687" s="320">
        <v>2562370.23</v>
      </c>
      <c r="F687" s="551">
        <v>2562370.23</v>
      </c>
      <c r="G687" s="256"/>
      <c r="H687" s="256"/>
      <c r="I687" s="256"/>
      <c r="J687" s="256"/>
      <c r="K687" s="256"/>
      <c r="L687" s="256"/>
      <c r="M687" s="256"/>
      <c r="N687" s="256"/>
      <c r="O687" s="154"/>
    </row>
    <row r="688" spans="1:15" s="251" customFormat="1" ht="12.75">
      <c r="A688" s="257"/>
      <c r="B688" s="177" t="s">
        <v>497</v>
      </c>
      <c r="C688" s="458" t="s">
        <v>498</v>
      </c>
      <c r="D688" s="318">
        <v>0</v>
      </c>
      <c r="E688" s="189">
        <v>2562370.23</v>
      </c>
      <c r="F688" s="554">
        <v>2562370.23</v>
      </c>
      <c r="G688" s="256"/>
      <c r="H688" s="256"/>
      <c r="I688" s="256"/>
      <c r="J688" s="256"/>
      <c r="K688" s="256"/>
      <c r="L688" s="256"/>
      <c r="M688" s="256"/>
      <c r="N688" s="256"/>
      <c r="O688" s="154"/>
    </row>
    <row r="689" spans="1:15" s="251" customFormat="1" ht="12.75" customHeight="1">
      <c r="A689" s="146"/>
      <c r="B689" s="697"/>
      <c r="C689" s="458"/>
      <c r="D689" s="439"/>
      <c r="E689" s="155"/>
      <c r="F689" s="701"/>
      <c r="G689" s="256"/>
      <c r="H689" s="256"/>
      <c r="I689" s="256"/>
      <c r="J689" s="256"/>
      <c r="K689" s="256"/>
      <c r="L689" s="256"/>
      <c r="M689" s="256"/>
      <c r="N689" s="256"/>
      <c r="O689" s="154"/>
    </row>
    <row r="690" spans="1:6" ht="12.75">
      <c r="A690" s="638" t="s">
        <v>353</v>
      </c>
      <c r="B690" s="639" t="s">
        <v>320</v>
      </c>
      <c r="C690" s="640" t="s">
        <v>243</v>
      </c>
      <c r="D690" s="641">
        <v>10000000</v>
      </c>
      <c r="E690" s="641">
        <v>0</v>
      </c>
      <c r="F690" s="641">
        <v>10000000</v>
      </c>
    </row>
    <row r="691" spans="1:6" ht="12.75">
      <c r="A691" s="536"/>
      <c r="B691" s="250"/>
      <c r="C691" s="251"/>
      <c r="D691" s="251"/>
      <c r="E691" s="301"/>
      <c r="F691" s="234"/>
    </row>
    <row r="692" spans="1:6" ht="12.75">
      <c r="A692" s="702" t="s">
        <v>354</v>
      </c>
      <c r="B692" s="703" t="s">
        <v>307</v>
      </c>
      <c r="C692" s="323" t="s">
        <v>751</v>
      </c>
      <c r="D692" s="321">
        <v>10000000</v>
      </c>
      <c r="E692" s="321">
        <v>0</v>
      </c>
      <c r="F692" s="550">
        <v>10000000</v>
      </c>
    </row>
    <row r="693" spans="1:15" ht="12.75">
      <c r="A693" s="146"/>
      <c r="B693" s="260" t="s">
        <v>401</v>
      </c>
      <c r="C693" s="258" t="s">
        <v>402</v>
      </c>
      <c r="D693" s="320">
        <v>10000000</v>
      </c>
      <c r="E693" s="320">
        <v>0</v>
      </c>
      <c r="F693" s="551">
        <v>10000000</v>
      </c>
      <c r="G693" s="256"/>
      <c r="H693" s="256"/>
      <c r="I693" s="256"/>
      <c r="J693" s="256"/>
      <c r="K693" s="256"/>
      <c r="L693" s="256"/>
      <c r="M693" s="256"/>
      <c r="N693" s="256"/>
      <c r="O693" s="154"/>
    </row>
    <row r="694" spans="1:15" ht="14.25" customHeight="1">
      <c r="A694" s="146"/>
      <c r="B694" s="138" t="s">
        <v>455</v>
      </c>
      <c r="C694" s="469" t="s">
        <v>456</v>
      </c>
      <c r="D694" s="318">
        <v>10000000</v>
      </c>
      <c r="E694" s="155">
        <v>0</v>
      </c>
      <c r="F694" s="558">
        <v>10000000</v>
      </c>
      <c r="G694" s="256"/>
      <c r="H694" s="256"/>
      <c r="I694" s="256"/>
      <c r="J694" s="256"/>
      <c r="K694" s="256"/>
      <c r="L694" s="256"/>
      <c r="M694" s="256"/>
      <c r="N694" s="256"/>
      <c r="O694" s="154"/>
    </row>
    <row r="695" spans="1:15" ht="9" customHeight="1">
      <c r="A695" s="561"/>
      <c r="B695" s="493"/>
      <c r="C695" s="171"/>
      <c r="D695" s="494"/>
      <c r="E695" s="195"/>
      <c r="F695" s="562"/>
      <c r="G695" s="256"/>
      <c r="H695" s="256"/>
      <c r="I695" s="256"/>
      <c r="J695" s="256"/>
      <c r="K695" s="256"/>
      <c r="L695" s="256"/>
      <c r="M695" s="256"/>
      <c r="N695" s="256"/>
      <c r="O695" s="154"/>
    </row>
    <row r="696" spans="1:6" ht="18" customHeight="1">
      <c r="A696" s="563" t="s">
        <v>353</v>
      </c>
      <c r="B696" s="446" t="s">
        <v>322</v>
      </c>
      <c r="C696" s="447" t="s">
        <v>242</v>
      </c>
      <c r="D696" s="684">
        <v>127395398.68</v>
      </c>
      <c r="E696" s="684">
        <v>21303526.39</v>
      </c>
      <c r="F696" s="910">
        <v>148698925.07</v>
      </c>
    </row>
    <row r="697" spans="1:6" ht="12.75">
      <c r="A697" s="268" t="s">
        <v>355</v>
      </c>
      <c r="B697" s="267" t="s">
        <v>307</v>
      </c>
      <c r="C697" s="170" t="s">
        <v>356</v>
      </c>
      <c r="D697" s="256">
        <v>27035000</v>
      </c>
      <c r="E697" s="685">
        <v>5091793</v>
      </c>
      <c r="F697" s="558">
        <v>32126793</v>
      </c>
    </row>
    <row r="698" spans="1:6" ht="12.75">
      <c r="A698" s="257"/>
      <c r="B698" s="260" t="s">
        <v>357</v>
      </c>
      <c r="C698" s="262" t="s">
        <v>358</v>
      </c>
      <c r="D698" s="259">
        <v>26340000</v>
      </c>
      <c r="E698" s="328">
        <v>5061658</v>
      </c>
      <c r="F698" s="555">
        <v>31401658</v>
      </c>
    </row>
    <row r="699" spans="1:6" ht="12.75">
      <c r="A699" s="257"/>
      <c r="B699" s="138" t="s">
        <v>361</v>
      </c>
      <c r="C699" s="469" t="s">
        <v>362</v>
      </c>
      <c r="D699" s="143">
        <v>7650000</v>
      </c>
      <c r="E699" s="155">
        <v>0</v>
      </c>
      <c r="F699" s="554">
        <v>7650000</v>
      </c>
    </row>
    <row r="700" spans="1:6" ht="12.75">
      <c r="A700" s="257"/>
      <c r="B700" s="138" t="s">
        <v>365</v>
      </c>
      <c r="C700" s="469" t="s">
        <v>366</v>
      </c>
      <c r="D700" s="143">
        <v>6530000</v>
      </c>
      <c r="E700" s="155">
        <v>3964843</v>
      </c>
      <c r="F700" s="554">
        <v>10494843</v>
      </c>
    </row>
    <row r="701" spans="1:6" ht="13.5" thickBot="1">
      <c r="A701" s="588"/>
      <c r="B701" s="607" t="s">
        <v>367</v>
      </c>
      <c r="C701" s="655" t="s">
        <v>368</v>
      </c>
      <c r="D701" s="856">
        <v>500000</v>
      </c>
      <c r="E701" s="592">
        <v>0</v>
      </c>
      <c r="F701" s="668">
        <v>500000</v>
      </c>
    </row>
    <row r="702" spans="1:6" ht="12.75">
      <c r="A702" s="893" t="s">
        <v>863</v>
      </c>
      <c r="B702" s="864" t="s">
        <v>381</v>
      </c>
      <c r="C702" s="895" t="s">
        <v>382</v>
      </c>
      <c r="D702" s="860">
        <v>700000</v>
      </c>
      <c r="E702" s="672">
        <v>0</v>
      </c>
      <c r="F702" s="897">
        <v>700000</v>
      </c>
    </row>
    <row r="703" spans="1:6" ht="12.75">
      <c r="A703" s="762" t="s">
        <v>864</v>
      </c>
      <c r="B703" s="138" t="s">
        <v>383</v>
      </c>
      <c r="C703" s="458" t="s">
        <v>384</v>
      </c>
      <c r="D703" s="143">
        <v>5000000</v>
      </c>
      <c r="E703" s="155">
        <v>0</v>
      </c>
      <c r="F703" s="554">
        <v>5000000</v>
      </c>
    </row>
    <row r="704" spans="1:6" ht="12.75">
      <c r="A704" s="762" t="s">
        <v>865</v>
      </c>
      <c r="B704" s="138" t="s">
        <v>385</v>
      </c>
      <c r="C704" s="458" t="s">
        <v>386</v>
      </c>
      <c r="D704" s="143">
        <v>1725000</v>
      </c>
      <c r="E704" s="155">
        <v>330405</v>
      </c>
      <c r="F704" s="554">
        <v>2055405</v>
      </c>
    </row>
    <row r="705" spans="1:6" ht="25.5">
      <c r="A705" s="257"/>
      <c r="B705" s="138" t="s">
        <v>389</v>
      </c>
      <c r="C705" s="458" t="s">
        <v>390</v>
      </c>
      <c r="D705" s="143">
        <v>2075000</v>
      </c>
      <c r="E705" s="155">
        <v>366750</v>
      </c>
      <c r="F705" s="554">
        <v>2441750</v>
      </c>
    </row>
    <row r="706" spans="1:6" ht="25.5">
      <c r="A706" s="257"/>
      <c r="B706" s="138" t="s">
        <v>391</v>
      </c>
      <c r="C706" s="458" t="s">
        <v>392</v>
      </c>
      <c r="D706" s="143">
        <v>110000</v>
      </c>
      <c r="E706" s="155">
        <v>19825</v>
      </c>
      <c r="F706" s="554">
        <v>129825</v>
      </c>
    </row>
    <row r="707" spans="1:6" ht="25.5">
      <c r="A707" s="257"/>
      <c r="B707" s="138" t="s">
        <v>395</v>
      </c>
      <c r="C707" s="458" t="s">
        <v>396</v>
      </c>
      <c r="D707" s="143">
        <v>1050000</v>
      </c>
      <c r="E707" s="155">
        <v>201415</v>
      </c>
      <c r="F707" s="554">
        <v>1251415</v>
      </c>
    </row>
    <row r="708" spans="1:6" ht="25.5">
      <c r="A708" s="257"/>
      <c r="B708" s="138" t="s">
        <v>397</v>
      </c>
      <c r="C708" s="458" t="s">
        <v>398</v>
      </c>
      <c r="D708" s="143">
        <v>350000</v>
      </c>
      <c r="E708" s="155">
        <v>59475</v>
      </c>
      <c r="F708" s="554">
        <v>409475</v>
      </c>
    </row>
    <row r="709" spans="1:6" ht="12.75">
      <c r="A709" s="762"/>
      <c r="B709" s="138" t="s">
        <v>399</v>
      </c>
      <c r="C709" s="469" t="s">
        <v>400</v>
      </c>
      <c r="D709" s="143">
        <v>650000</v>
      </c>
      <c r="E709" s="155">
        <v>118945</v>
      </c>
      <c r="F709" s="554">
        <v>768945</v>
      </c>
    </row>
    <row r="710" spans="1:6" ht="12.75">
      <c r="A710" s="762"/>
      <c r="B710" s="260" t="s">
        <v>401</v>
      </c>
      <c r="C710" s="262" t="s">
        <v>402</v>
      </c>
      <c r="D710" s="259">
        <v>695000</v>
      </c>
      <c r="E710" s="328">
        <v>30135</v>
      </c>
      <c r="F710" s="555">
        <v>725135</v>
      </c>
    </row>
    <row r="711" spans="1:6" ht="12.75">
      <c r="A711" s="257"/>
      <c r="B711" s="138" t="s">
        <v>445</v>
      </c>
      <c r="C711" s="469" t="s">
        <v>446</v>
      </c>
      <c r="D711" s="143">
        <v>695000</v>
      </c>
      <c r="E711" s="155">
        <v>30135</v>
      </c>
      <c r="F711" s="554">
        <v>725135</v>
      </c>
    </row>
    <row r="712" spans="1:6" ht="6" customHeight="1" thickBot="1">
      <c r="A712" s="576"/>
      <c r="B712" s="577"/>
      <c r="C712" s="578"/>
      <c r="D712" s="579"/>
      <c r="E712" s="580"/>
      <c r="F712" s="581"/>
    </row>
    <row r="713" spans="1:6" ht="15.75" customHeight="1">
      <c r="A713" s="571" t="s">
        <v>354</v>
      </c>
      <c r="B713" s="572" t="s">
        <v>309</v>
      </c>
      <c r="C713" s="573" t="s">
        <v>574</v>
      </c>
      <c r="D713" s="574">
        <v>4965000</v>
      </c>
      <c r="E713" s="683">
        <v>0</v>
      </c>
      <c r="F713" s="575">
        <v>4965000</v>
      </c>
    </row>
    <row r="714" spans="1:6" ht="12.75">
      <c r="A714" s="265"/>
      <c r="B714" s="482" t="s">
        <v>357</v>
      </c>
      <c r="C714" s="483" t="s">
        <v>358</v>
      </c>
      <c r="D714" s="484">
        <v>515000</v>
      </c>
      <c r="E714" s="485">
        <v>0</v>
      </c>
      <c r="F714" s="564">
        <v>515000</v>
      </c>
    </row>
    <row r="715" spans="1:6" ht="12.75">
      <c r="A715" s="257"/>
      <c r="B715" s="138" t="s">
        <v>363</v>
      </c>
      <c r="C715" s="469" t="s">
        <v>364</v>
      </c>
      <c r="D715" s="139">
        <v>515000</v>
      </c>
      <c r="E715" s="329">
        <v>0</v>
      </c>
      <c r="F715" s="554">
        <v>515000</v>
      </c>
    </row>
    <row r="716" spans="1:6" ht="12.75">
      <c r="A716" s="257"/>
      <c r="B716" s="486" t="s">
        <v>401</v>
      </c>
      <c r="C716" s="487" t="s">
        <v>402</v>
      </c>
      <c r="D716" s="488">
        <v>1850000</v>
      </c>
      <c r="E716" s="489">
        <v>0</v>
      </c>
      <c r="F716" s="565">
        <v>1850000</v>
      </c>
    </row>
    <row r="717" spans="1:6" ht="12.75">
      <c r="A717" s="257"/>
      <c r="B717" s="138" t="s">
        <v>406</v>
      </c>
      <c r="C717" s="469" t="s">
        <v>407</v>
      </c>
      <c r="D717" s="139">
        <v>750000</v>
      </c>
      <c r="E717" s="329">
        <v>0</v>
      </c>
      <c r="F717" s="554">
        <v>750000</v>
      </c>
    </row>
    <row r="718" spans="1:6" ht="12.75">
      <c r="A718" s="257"/>
      <c r="B718" s="138" t="s">
        <v>457</v>
      </c>
      <c r="C718" s="469" t="s">
        <v>458</v>
      </c>
      <c r="D718" s="139">
        <v>1100000</v>
      </c>
      <c r="E718" s="329">
        <v>0</v>
      </c>
      <c r="F718" s="554">
        <v>1100000</v>
      </c>
    </row>
    <row r="719" spans="1:6" ht="12.75">
      <c r="A719" s="257"/>
      <c r="B719" s="486" t="s">
        <v>479</v>
      </c>
      <c r="C719" s="487" t="s">
        <v>480</v>
      </c>
      <c r="D719" s="488">
        <v>2600000</v>
      </c>
      <c r="E719" s="489">
        <v>0</v>
      </c>
      <c r="F719" s="565">
        <v>2600000</v>
      </c>
    </row>
    <row r="720" spans="1:6" ht="12.75">
      <c r="A720" s="257"/>
      <c r="B720" s="138" t="s">
        <v>485</v>
      </c>
      <c r="C720" s="469" t="s">
        <v>486</v>
      </c>
      <c r="D720" s="139">
        <v>200000</v>
      </c>
      <c r="E720" s="329">
        <v>0</v>
      </c>
      <c r="F720" s="554">
        <v>200000</v>
      </c>
    </row>
    <row r="721" spans="1:6" ht="12.75">
      <c r="A721" s="257"/>
      <c r="B721" s="138" t="s">
        <v>487</v>
      </c>
      <c r="C721" s="469" t="s">
        <v>488</v>
      </c>
      <c r="D721" s="139">
        <v>50000</v>
      </c>
      <c r="E721" s="329">
        <v>0</v>
      </c>
      <c r="F721" s="554">
        <v>50000</v>
      </c>
    </row>
    <row r="722" spans="1:6" ht="12.75">
      <c r="A722" s="257"/>
      <c r="B722" s="138" t="s">
        <v>495</v>
      </c>
      <c r="C722" s="469" t="s">
        <v>496</v>
      </c>
      <c r="D722" s="139">
        <v>600000</v>
      </c>
      <c r="E722" s="329">
        <v>0</v>
      </c>
      <c r="F722" s="554">
        <v>600000</v>
      </c>
    </row>
    <row r="723" spans="1:6" ht="12.75">
      <c r="A723" s="257"/>
      <c r="B723" s="138" t="s">
        <v>497</v>
      </c>
      <c r="C723" s="469" t="s">
        <v>498</v>
      </c>
      <c r="D723" s="139">
        <v>1000000</v>
      </c>
      <c r="E723" s="329">
        <v>0</v>
      </c>
      <c r="F723" s="554">
        <v>1000000</v>
      </c>
    </row>
    <row r="724" spans="1:6" ht="12.75">
      <c r="A724" s="257"/>
      <c r="B724" s="138" t="s">
        <v>499</v>
      </c>
      <c r="C724" s="469" t="s">
        <v>500</v>
      </c>
      <c r="D724" s="139">
        <v>200000</v>
      </c>
      <c r="E724" s="329">
        <v>0</v>
      </c>
      <c r="F724" s="554">
        <v>200000</v>
      </c>
    </row>
    <row r="725" spans="1:6" ht="12.75">
      <c r="A725" s="257"/>
      <c r="B725" s="138" t="s">
        <v>505</v>
      </c>
      <c r="C725" s="469" t="s">
        <v>506</v>
      </c>
      <c r="D725" s="139">
        <v>300000</v>
      </c>
      <c r="E725" s="329">
        <v>0</v>
      </c>
      <c r="F725" s="554">
        <v>300000</v>
      </c>
    </row>
    <row r="726" spans="1:6" ht="12.75">
      <c r="A726" s="257"/>
      <c r="B726" s="138" t="s">
        <v>18</v>
      </c>
      <c r="C726" s="469" t="s">
        <v>19</v>
      </c>
      <c r="D726" s="139">
        <v>250000</v>
      </c>
      <c r="E726" s="329">
        <v>0</v>
      </c>
      <c r="F726" s="552">
        <v>250000</v>
      </c>
    </row>
    <row r="727" spans="1:6" ht="13.5" thickBot="1">
      <c r="A727" s="576"/>
      <c r="B727" s="577"/>
      <c r="C727" s="578"/>
      <c r="D727" s="579"/>
      <c r="E727" s="580"/>
      <c r="F727" s="581"/>
    </row>
    <row r="728" spans="1:6" ht="12.75">
      <c r="A728" s="571" t="s">
        <v>354</v>
      </c>
      <c r="B728" s="572" t="s">
        <v>311</v>
      </c>
      <c r="C728" s="573" t="s">
        <v>575</v>
      </c>
      <c r="D728" s="574">
        <v>4850000</v>
      </c>
      <c r="E728" s="682">
        <v>0</v>
      </c>
      <c r="F728" s="575">
        <v>4850000</v>
      </c>
    </row>
    <row r="729" spans="1:6" ht="12.75">
      <c r="A729" s="257"/>
      <c r="B729" s="486" t="s">
        <v>357</v>
      </c>
      <c r="C729" s="487" t="s">
        <v>358</v>
      </c>
      <c r="D729" s="488">
        <v>500000</v>
      </c>
      <c r="E729" s="489">
        <v>0</v>
      </c>
      <c r="F729" s="565">
        <v>500000</v>
      </c>
    </row>
    <row r="730" spans="1:6" ht="12.75">
      <c r="A730" s="257"/>
      <c r="B730" s="138" t="s">
        <v>363</v>
      </c>
      <c r="C730" s="469" t="s">
        <v>364</v>
      </c>
      <c r="D730" s="139">
        <v>500000</v>
      </c>
      <c r="E730" s="155">
        <v>0</v>
      </c>
      <c r="F730" s="554">
        <v>500000</v>
      </c>
    </row>
    <row r="731" spans="1:6" ht="12.75">
      <c r="A731" s="257"/>
      <c r="B731" s="486" t="s">
        <v>401</v>
      </c>
      <c r="C731" s="487" t="s">
        <v>402</v>
      </c>
      <c r="D731" s="488">
        <v>1750000</v>
      </c>
      <c r="E731" s="489">
        <v>0</v>
      </c>
      <c r="F731" s="565">
        <v>1750000</v>
      </c>
    </row>
    <row r="732" spans="1:6" ht="12.75">
      <c r="A732" s="257"/>
      <c r="B732" s="138" t="s">
        <v>406</v>
      </c>
      <c r="C732" s="469" t="s">
        <v>407</v>
      </c>
      <c r="D732" s="139">
        <v>750000</v>
      </c>
      <c r="E732" s="155">
        <v>0</v>
      </c>
      <c r="F732" s="554">
        <v>750000</v>
      </c>
    </row>
    <row r="733" spans="1:6" ht="12.75">
      <c r="A733" s="257"/>
      <c r="B733" s="138" t="s">
        <v>457</v>
      </c>
      <c r="C733" s="469" t="s">
        <v>458</v>
      </c>
      <c r="D733" s="139">
        <v>1000000</v>
      </c>
      <c r="E733" s="155">
        <v>0</v>
      </c>
      <c r="F733" s="554">
        <v>1000000</v>
      </c>
    </row>
    <row r="734" spans="1:6" ht="12.75">
      <c r="A734" s="257"/>
      <c r="B734" s="486" t="s">
        <v>479</v>
      </c>
      <c r="C734" s="487" t="s">
        <v>480</v>
      </c>
      <c r="D734" s="488">
        <v>2600000</v>
      </c>
      <c r="E734" s="489">
        <v>0</v>
      </c>
      <c r="F734" s="565">
        <v>2600000</v>
      </c>
    </row>
    <row r="735" spans="1:6" ht="12.75">
      <c r="A735" s="257"/>
      <c r="B735" s="138" t="s">
        <v>485</v>
      </c>
      <c r="C735" s="469" t="s">
        <v>486</v>
      </c>
      <c r="D735" s="139">
        <v>200000</v>
      </c>
      <c r="E735" s="155">
        <v>0</v>
      </c>
      <c r="F735" s="554">
        <v>200000</v>
      </c>
    </row>
    <row r="736" spans="1:6" ht="12.75">
      <c r="A736" s="257"/>
      <c r="B736" s="138" t="s">
        <v>487</v>
      </c>
      <c r="C736" s="469" t="s">
        <v>488</v>
      </c>
      <c r="D736" s="139">
        <v>50000</v>
      </c>
      <c r="E736" s="155">
        <v>0</v>
      </c>
      <c r="F736" s="554">
        <v>50000</v>
      </c>
    </row>
    <row r="737" spans="1:6" ht="12.75">
      <c r="A737" s="257"/>
      <c r="B737" s="138" t="s">
        <v>495</v>
      </c>
      <c r="C737" s="469" t="s">
        <v>496</v>
      </c>
      <c r="D737" s="139">
        <v>600000</v>
      </c>
      <c r="E737" s="155">
        <v>0</v>
      </c>
      <c r="F737" s="554">
        <v>600000</v>
      </c>
    </row>
    <row r="738" spans="1:6" ht="12.75">
      <c r="A738" s="257"/>
      <c r="B738" s="138" t="s">
        <v>497</v>
      </c>
      <c r="C738" s="469" t="s">
        <v>498</v>
      </c>
      <c r="D738" s="139">
        <v>1000000</v>
      </c>
      <c r="E738" s="155">
        <v>0</v>
      </c>
      <c r="F738" s="554">
        <v>1000000</v>
      </c>
    </row>
    <row r="739" spans="1:6" ht="12.75">
      <c r="A739" s="257"/>
      <c r="B739" s="138" t="s">
        <v>499</v>
      </c>
      <c r="C739" s="469" t="s">
        <v>500</v>
      </c>
      <c r="D739" s="139">
        <v>200000</v>
      </c>
      <c r="E739" s="155">
        <v>0</v>
      </c>
      <c r="F739" s="554">
        <v>200000</v>
      </c>
    </row>
    <row r="740" spans="1:6" ht="12.75">
      <c r="A740" s="257"/>
      <c r="B740" s="138" t="s">
        <v>505</v>
      </c>
      <c r="C740" s="469" t="s">
        <v>506</v>
      </c>
      <c r="D740" s="139">
        <v>300000</v>
      </c>
      <c r="E740" s="155">
        <v>0</v>
      </c>
      <c r="F740" s="554">
        <v>300000</v>
      </c>
    </row>
    <row r="741" spans="1:6" ht="12.75">
      <c r="A741" s="257"/>
      <c r="B741" s="138" t="s">
        <v>18</v>
      </c>
      <c r="C741" s="469" t="s">
        <v>19</v>
      </c>
      <c r="D741" s="139">
        <v>250000</v>
      </c>
      <c r="E741" s="155">
        <v>0</v>
      </c>
      <c r="F741" s="552">
        <v>250000</v>
      </c>
    </row>
    <row r="742" spans="1:6" ht="8.25" customHeight="1">
      <c r="A742" s="561"/>
      <c r="B742" s="261"/>
      <c r="C742" s="171"/>
      <c r="D742" s="172"/>
      <c r="E742" s="195"/>
      <c r="F742" s="562"/>
    </row>
    <row r="743" spans="1:6" ht="12.75">
      <c r="A743" s="268" t="s">
        <v>354</v>
      </c>
      <c r="B743" s="267" t="s">
        <v>312</v>
      </c>
      <c r="C743" s="170" t="s">
        <v>123</v>
      </c>
      <c r="D743" s="256">
        <v>3500000</v>
      </c>
      <c r="E743" s="625">
        <v>0</v>
      </c>
      <c r="F743" s="558">
        <v>3500000</v>
      </c>
    </row>
    <row r="744" spans="1:6" ht="12.75">
      <c r="A744" s="257"/>
      <c r="B744" s="486" t="s">
        <v>401</v>
      </c>
      <c r="C744" s="487" t="s">
        <v>402</v>
      </c>
      <c r="D744" s="488">
        <v>1000000</v>
      </c>
      <c r="E744" s="489">
        <v>0</v>
      </c>
      <c r="F744" s="565">
        <v>1000000</v>
      </c>
    </row>
    <row r="745" spans="1:6" ht="12.75">
      <c r="A745" s="257"/>
      <c r="B745" s="138" t="s">
        <v>457</v>
      </c>
      <c r="C745" s="469" t="s">
        <v>458</v>
      </c>
      <c r="D745" s="139">
        <v>1000000</v>
      </c>
      <c r="E745" s="155">
        <v>0</v>
      </c>
      <c r="F745" s="554">
        <v>1000000</v>
      </c>
    </row>
    <row r="746" spans="1:6" ht="12.75">
      <c r="A746" s="257"/>
      <c r="B746" s="486" t="s">
        <v>479</v>
      </c>
      <c r="C746" s="487" t="s">
        <v>480</v>
      </c>
      <c r="D746" s="488">
        <v>2500000</v>
      </c>
      <c r="E746" s="489">
        <v>0</v>
      </c>
      <c r="F746" s="565">
        <v>2500000</v>
      </c>
    </row>
    <row r="747" spans="1:6" ht="12.75">
      <c r="A747" s="257"/>
      <c r="B747" s="138" t="s">
        <v>495</v>
      </c>
      <c r="C747" s="469" t="s">
        <v>496</v>
      </c>
      <c r="D747" s="139">
        <v>250000</v>
      </c>
      <c r="E747" s="155">
        <v>0</v>
      </c>
      <c r="F747" s="554">
        <v>250000</v>
      </c>
    </row>
    <row r="748" spans="1:6" ht="12.75">
      <c r="A748" s="257"/>
      <c r="B748" s="138" t="s">
        <v>497</v>
      </c>
      <c r="C748" s="469" t="s">
        <v>498</v>
      </c>
      <c r="D748" s="139">
        <v>1950000</v>
      </c>
      <c r="E748" s="155">
        <v>0</v>
      </c>
      <c r="F748" s="554">
        <v>1950000</v>
      </c>
    </row>
    <row r="749" spans="1:6" ht="12.75">
      <c r="A749" s="257"/>
      <c r="B749" s="138" t="s">
        <v>499</v>
      </c>
      <c r="C749" s="469" t="s">
        <v>500</v>
      </c>
      <c r="D749" s="139">
        <v>250000</v>
      </c>
      <c r="E749" s="155">
        <v>0</v>
      </c>
      <c r="F749" s="554">
        <v>250000</v>
      </c>
    </row>
    <row r="750" spans="1:6" ht="12.75">
      <c r="A750" s="257"/>
      <c r="B750" s="138" t="s">
        <v>505</v>
      </c>
      <c r="C750" s="469" t="s">
        <v>506</v>
      </c>
      <c r="D750" s="139">
        <v>50000</v>
      </c>
      <c r="E750" s="155">
        <v>0</v>
      </c>
      <c r="F750" s="554">
        <v>50000</v>
      </c>
    </row>
    <row r="751" spans="1:6" ht="6.75" customHeight="1">
      <c r="A751" s="561"/>
      <c r="B751" s="261"/>
      <c r="C751" s="171"/>
      <c r="D751" s="172"/>
      <c r="E751" s="195"/>
      <c r="F751" s="562"/>
    </row>
    <row r="752" spans="1:6" ht="12.75">
      <c r="A752" s="263" t="s">
        <v>354</v>
      </c>
      <c r="B752" s="264" t="s">
        <v>320</v>
      </c>
      <c r="C752" s="255" t="s">
        <v>576</v>
      </c>
      <c r="D752" s="330">
        <v>8300000</v>
      </c>
      <c r="E752" s="330">
        <v>0</v>
      </c>
      <c r="F752" s="723">
        <v>8300000</v>
      </c>
    </row>
    <row r="753" spans="1:6" ht="18" customHeight="1">
      <c r="A753" s="257"/>
      <c r="B753" s="486" t="s">
        <v>401</v>
      </c>
      <c r="C753" s="487" t="s">
        <v>402</v>
      </c>
      <c r="D753" s="489">
        <v>8300000</v>
      </c>
      <c r="E753" s="488">
        <v>0</v>
      </c>
      <c r="F753" s="624">
        <v>8300000</v>
      </c>
    </row>
    <row r="754" spans="1:6" ht="12.75">
      <c r="A754" s="257"/>
      <c r="B754" s="138" t="s">
        <v>408</v>
      </c>
      <c r="C754" s="469" t="s">
        <v>204</v>
      </c>
      <c r="D754" s="480">
        <v>5000000</v>
      </c>
      <c r="E754" s="189">
        <v>0</v>
      </c>
      <c r="F754" s="553">
        <v>5000000</v>
      </c>
    </row>
    <row r="755" spans="1:6" ht="25.5">
      <c r="A755" s="257"/>
      <c r="B755" s="138" t="s">
        <v>463</v>
      </c>
      <c r="C755" s="469" t="s">
        <v>464</v>
      </c>
      <c r="D755" s="139">
        <v>3300000</v>
      </c>
      <c r="E755" s="155">
        <v>0</v>
      </c>
      <c r="F755" s="554">
        <v>3300000</v>
      </c>
    </row>
    <row r="756" spans="1:6" ht="7.5" customHeight="1">
      <c r="A756" s="561"/>
      <c r="B756" s="261"/>
      <c r="C756" s="171"/>
      <c r="D756" s="172"/>
      <c r="E756" s="195"/>
      <c r="F756" s="562"/>
    </row>
    <row r="757" spans="1:6" ht="12.75">
      <c r="A757" s="268" t="s">
        <v>354</v>
      </c>
      <c r="B757" s="267" t="s">
        <v>322</v>
      </c>
      <c r="C757" s="490" t="s">
        <v>950</v>
      </c>
      <c r="D757" s="301">
        <v>6500000</v>
      </c>
      <c r="E757" s="312">
        <v>0</v>
      </c>
      <c r="F757" s="234">
        <v>6500000</v>
      </c>
    </row>
    <row r="758" spans="1:6" ht="12.75">
      <c r="A758" s="257"/>
      <c r="B758" s="486" t="s">
        <v>401</v>
      </c>
      <c r="C758" s="487" t="s">
        <v>402</v>
      </c>
      <c r="D758" s="489">
        <v>6500000</v>
      </c>
      <c r="E758" s="488">
        <v>0</v>
      </c>
      <c r="F758" s="624">
        <v>6500000</v>
      </c>
    </row>
    <row r="759" spans="1:6" ht="12.75">
      <c r="A759" s="257"/>
      <c r="B759" s="138" t="s">
        <v>455</v>
      </c>
      <c r="C759" s="469" t="s">
        <v>456</v>
      </c>
      <c r="D759" s="480">
        <v>6500000</v>
      </c>
      <c r="E759" s="169">
        <v>0</v>
      </c>
      <c r="F759" s="553">
        <v>6500000</v>
      </c>
    </row>
    <row r="760" spans="1:6" ht="7.5" customHeight="1">
      <c r="A760" s="561"/>
      <c r="B760" s="261"/>
      <c r="C760" s="171"/>
      <c r="D760" s="172"/>
      <c r="E760" s="195"/>
      <c r="F760" s="562"/>
    </row>
    <row r="761" spans="1:6" ht="12.75">
      <c r="A761" s="268" t="s">
        <v>354</v>
      </c>
      <c r="B761" s="267" t="s">
        <v>324</v>
      </c>
      <c r="C761" s="490" t="s">
        <v>951</v>
      </c>
      <c r="D761" s="301">
        <v>4000000</v>
      </c>
      <c r="E761" s="312">
        <v>0</v>
      </c>
      <c r="F761" s="234">
        <v>4000000</v>
      </c>
    </row>
    <row r="762" spans="1:6" ht="12.75">
      <c r="A762" s="257"/>
      <c r="B762" s="486" t="s">
        <v>30</v>
      </c>
      <c r="C762" s="487" t="s">
        <v>31</v>
      </c>
      <c r="D762" s="489">
        <v>4000000</v>
      </c>
      <c r="E762" s="489">
        <v>0</v>
      </c>
      <c r="F762" s="565">
        <v>4000000</v>
      </c>
    </row>
    <row r="763" spans="1:6" ht="15" customHeight="1">
      <c r="A763" s="257"/>
      <c r="B763" s="151" t="s">
        <v>59</v>
      </c>
      <c r="C763" s="472" t="s">
        <v>60</v>
      </c>
      <c r="D763" s="139">
        <v>4000000</v>
      </c>
      <c r="E763" s="155">
        <v>0</v>
      </c>
      <c r="F763" s="554">
        <v>4000000</v>
      </c>
    </row>
    <row r="764" spans="1:6" ht="6.75" customHeight="1" thickBot="1">
      <c r="A764" s="576"/>
      <c r="B764" s="577"/>
      <c r="C764" s="578"/>
      <c r="D764" s="579"/>
      <c r="E764" s="580"/>
      <c r="F764" s="581"/>
    </row>
    <row r="765" spans="1:6" ht="12.75">
      <c r="A765" s="571" t="s">
        <v>354</v>
      </c>
      <c r="B765" s="572" t="s">
        <v>325</v>
      </c>
      <c r="C765" s="570" t="s">
        <v>952</v>
      </c>
      <c r="D765" s="601">
        <v>4000000</v>
      </c>
      <c r="E765" s="601">
        <v>0</v>
      </c>
      <c r="F765" s="658">
        <v>4000000</v>
      </c>
    </row>
    <row r="766" spans="1:6" ht="12.75">
      <c r="A766" s="257"/>
      <c r="B766" s="486" t="s">
        <v>401</v>
      </c>
      <c r="C766" s="487" t="s">
        <v>402</v>
      </c>
      <c r="D766" s="489">
        <v>4000000</v>
      </c>
      <c r="E766" s="489">
        <v>0</v>
      </c>
      <c r="F766" s="565">
        <v>4000000</v>
      </c>
    </row>
    <row r="767" spans="1:6" ht="19.5" customHeight="1">
      <c r="A767" s="257"/>
      <c r="B767" s="151" t="s">
        <v>457</v>
      </c>
      <c r="C767" s="472" t="s">
        <v>458</v>
      </c>
      <c r="D767" s="480">
        <v>4000000</v>
      </c>
      <c r="E767" s="329">
        <v>0</v>
      </c>
      <c r="F767" s="554">
        <v>4000000</v>
      </c>
    </row>
    <row r="768" spans="1:6" ht="24.75" customHeight="1" thickBot="1">
      <c r="A768" s="265"/>
      <c r="B768" s="266"/>
      <c r="C768" s="180"/>
      <c r="D768" s="467"/>
      <c r="E768" s="175"/>
      <c r="F768" s="549"/>
    </row>
    <row r="769" spans="1:6" ht="20.25" customHeight="1">
      <c r="A769" s="568" t="s">
        <v>354</v>
      </c>
      <c r="B769" s="569" t="s">
        <v>326</v>
      </c>
      <c r="C769" s="570" t="s">
        <v>953</v>
      </c>
      <c r="D769" s="601">
        <v>4000000</v>
      </c>
      <c r="E769" s="680">
        <v>0</v>
      </c>
      <c r="F769" s="598">
        <v>4000000</v>
      </c>
    </row>
    <row r="770" spans="1:6" ht="12.75">
      <c r="A770" s="567"/>
      <c r="B770" s="486" t="s">
        <v>30</v>
      </c>
      <c r="C770" s="487" t="s">
        <v>31</v>
      </c>
      <c r="D770" s="489">
        <v>4000000</v>
      </c>
      <c r="E770" s="489">
        <v>0</v>
      </c>
      <c r="F770" s="565">
        <v>4000000</v>
      </c>
    </row>
    <row r="771" spans="1:6" ht="21" customHeight="1">
      <c r="A771" s="567"/>
      <c r="B771" s="151" t="s">
        <v>59</v>
      </c>
      <c r="C771" s="472" t="s">
        <v>60</v>
      </c>
      <c r="D771" s="480">
        <v>4000000</v>
      </c>
      <c r="E771" s="681">
        <v>0</v>
      </c>
      <c r="F771" s="548">
        <v>4000000</v>
      </c>
    </row>
    <row r="772" spans="1:6" ht="7.5" customHeight="1" thickBot="1">
      <c r="A772" s="588"/>
      <c r="B772" s="577"/>
      <c r="C772" s="578"/>
      <c r="D772" s="579"/>
      <c r="E772" s="580"/>
      <c r="F772" s="581"/>
    </row>
    <row r="773" spans="1:6" ht="17.25" customHeight="1">
      <c r="A773" s="568" t="s">
        <v>354</v>
      </c>
      <c r="B773" s="569" t="s">
        <v>328</v>
      </c>
      <c r="C773" s="570" t="s">
        <v>960</v>
      </c>
      <c r="D773" s="601">
        <v>10000000</v>
      </c>
      <c r="E773" s="680">
        <v>0</v>
      </c>
      <c r="F773" s="598">
        <v>10000000</v>
      </c>
    </row>
    <row r="774" spans="1:6" ht="12.75">
      <c r="A774" s="567"/>
      <c r="B774" s="486" t="s">
        <v>401</v>
      </c>
      <c r="C774" s="487" t="s">
        <v>402</v>
      </c>
      <c r="D774" s="489">
        <v>10000000</v>
      </c>
      <c r="E774" s="488">
        <v>0</v>
      </c>
      <c r="F774" s="624">
        <v>10000000</v>
      </c>
    </row>
    <row r="775" spans="1:6" ht="21.75" customHeight="1">
      <c r="A775" s="567"/>
      <c r="B775" s="138" t="s">
        <v>455</v>
      </c>
      <c r="C775" s="469" t="s">
        <v>456</v>
      </c>
      <c r="D775" s="480">
        <v>10000000</v>
      </c>
      <c r="E775" s="627">
        <v>0</v>
      </c>
      <c r="F775" s="544">
        <v>10000000</v>
      </c>
    </row>
    <row r="776" spans="1:6" ht="6" customHeight="1">
      <c r="A776" s="278"/>
      <c r="B776" s="261"/>
      <c r="C776" s="171"/>
      <c r="D776" s="172"/>
      <c r="E776" s="195"/>
      <c r="F776" s="562"/>
    </row>
    <row r="777" spans="1:6" ht="12.75">
      <c r="A777" s="566" t="s">
        <v>354</v>
      </c>
      <c r="B777" s="492" t="s">
        <v>329</v>
      </c>
      <c r="C777" s="490" t="s">
        <v>955</v>
      </c>
      <c r="D777" s="301">
        <v>5000000</v>
      </c>
      <c r="E777" s="679">
        <v>0</v>
      </c>
      <c r="F777" s="532">
        <v>5000000</v>
      </c>
    </row>
    <row r="778" spans="1:6" ht="12.75">
      <c r="A778" s="567"/>
      <c r="B778" s="486" t="s">
        <v>401</v>
      </c>
      <c r="C778" s="487" t="s">
        <v>402</v>
      </c>
      <c r="D778" s="489">
        <v>5000000</v>
      </c>
      <c r="E778" s="488">
        <v>0</v>
      </c>
      <c r="F778" s="624">
        <v>5000000</v>
      </c>
    </row>
    <row r="779" spans="1:6" ht="18.75" customHeight="1">
      <c r="A779" s="567"/>
      <c r="B779" s="138" t="s">
        <v>455</v>
      </c>
      <c r="C779" s="469" t="s">
        <v>456</v>
      </c>
      <c r="D779" s="480">
        <v>5000000</v>
      </c>
      <c r="E779" s="627">
        <v>0</v>
      </c>
      <c r="F779" s="544">
        <v>5000000</v>
      </c>
    </row>
    <row r="780" spans="1:6" ht="8.25" customHeight="1">
      <c r="A780" s="561"/>
      <c r="B780" s="261"/>
      <c r="C780" s="171"/>
      <c r="D780" s="172"/>
      <c r="E780" s="195"/>
      <c r="F780" s="562"/>
    </row>
    <row r="781" spans="1:6" ht="25.5">
      <c r="A781" s="268" t="s">
        <v>354</v>
      </c>
      <c r="B781" s="264" t="s">
        <v>330</v>
      </c>
      <c r="C781" s="490" t="s">
        <v>956</v>
      </c>
      <c r="D781" s="301">
        <v>5000000</v>
      </c>
      <c r="E781" s="312">
        <v>0</v>
      </c>
      <c r="F781" s="234">
        <v>5000000</v>
      </c>
    </row>
    <row r="782" spans="1:6" ht="15.75" customHeight="1">
      <c r="A782" s="257"/>
      <c r="B782" s="486" t="s">
        <v>30</v>
      </c>
      <c r="C782" s="487" t="s">
        <v>31</v>
      </c>
      <c r="D782" s="489">
        <v>5000000</v>
      </c>
      <c r="E782" s="488">
        <v>0</v>
      </c>
      <c r="F782" s="624">
        <v>5000000</v>
      </c>
    </row>
    <row r="783" spans="1:6" ht="18" customHeight="1">
      <c r="A783" s="257"/>
      <c r="B783" s="138" t="s">
        <v>59</v>
      </c>
      <c r="C783" s="785" t="s">
        <v>60</v>
      </c>
      <c r="D783" s="480">
        <v>5000000</v>
      </c>
      <c r="E783" s="626">
        <v>0</v>
      </c>
      <c r="F783" s="544">
        <v>5000000</v>
      </c>
    </row>
    <row r="784" spans="1:6" ht="9" customHeight="1">
      <c r="A784" s="561"/>
      <c r="B784" s="261"/>
      <c r="C784" s="171"/>
      <c r="D784" s="172"/>
      <c r="E784" s="195"/>
      <c r="F784" s="562"/>
    </row>
    <row r="785" spans="1:6" ht="16.5" customHeight="1">
      <c r="A785" s="268" t="s">
        <v>354</v>
      </c>
      <c r="B785" s="264" t="s">
        <v>331</v>
      </c>
      <c r="C785" s="490" t="s">
        <v>957</v>
      </c>
      <c r="D785" s="301">
        <v>4650000</v>
      </c>
      <c r="E785" s="312">
        <v>0</v>
      </c>
      <c r="F785" s="234">
        <v>4650000</v>
      </c>
    </row>
    <row r="786" spans="1:6" ht="12.75">
      <c r="A786" s="257"/>
      <c r="B786" s="486" t="s">
        <v>479</v>
      </c>
      <c r="C786" s="487" t="s">
        <v>480</v>
      </c>
      <c r="D786" s="489">
        <v>4650000</v>
      </c>
      <c r="E786" s="488">
        <v>0</v>
      </c>
      <c r="F786" s="624">
        <v>4650000</v>
      </c>
    </row>
    <row r="787" spans="1:6" ht="12.75">
      <c r="A787" s="257"/>
      <c r="B787" s="138" t="s">
        <v>495</v>
      </c>
      <c r="C787" s="469" t="s">
        <v>496</v>
      </c>
      <c r="D787" s="480">
        <v>4650000</v>
      </c>
      <c r="E787" s="169">
        <v>0</v>
      </c>
      <c r="F787" s="553">
        <v>4650000</v>
      </c>
    </row>
    <row r="788" spans="1:6" ht="12.75">
      <c r="A788" s="561"/>
      <c r="B788" s="261"/>
      <c r="C788" s="171"/>
      <c r="D788" s="172"/>
      <c r="E788" s="195"/>
      <c r="F788" s="562"/>
    </row>
    <row r="789" spans="1:6" ht="12.75">
      <c r="A789" s="268" t="s">
        <v>354</v>
      </c>
      <c r="B789" s="264" t="s">
        <v>332</v>
      </c>
      <c r="C789" s="490" t="s">
        <v>958</v>
      </c>
      <c r="D789" s="301">
        <v>2500000</v>
      </c>
      <c r="E789" s="312">
        <v>0</v>
      </c>
      <c r="F789" s="234">
        <v>2500000</v>
      </c>
    </row>
    <row r="790" spans="1:6" ht="12.75">
      <c r="A790" s="257"/>
      <c r="B790" s="486" t="s">
        <v>30</v>
      </c>
      <c r="C790" s="487" t="s">
        <v>31</v>
      </c>
      <c r="D790" s="489">
        <v>2500000</v>
      </c>
      <c r="E790" s="488">
        <v>0</v>
      </c>
      <c r="F790" s="624">
        <v>2500000</v>
      </c>
    </row>
    <row r="791" spans="1:6" ht="12.75">
      <c r="A791" s="257"/>
      <c r="B791" s="138" t="s">
        <v>59</v>
      </c>
      <c r="C791" s="785" t="s">
        <v>60</v>
      </c>
      <c r="D791" s="480">
        <v>2500000</v>
      </c>
      <c r="E791" s="169">
        <v>0</v>
      </c>
      <c r="F791" s="553">
        <v>2500000</v>
      </c>
    </row>
    <row r="792" spans="1:6" ht="12.75">
      <c r="A792" s="561"/>
      <c r="B792" s="261"/>
      <c r="C792" s="171"/>
      <c r="D792" s="172"/>
      <c r="E792" s="195"/>
      <c r="F792" s="562"/>
    </row>
    <row r="793" spans="1:6" ht="12.75">
      <c r="A793" s="268" t="s">
        <v>354</v>
      </c>
      <c r="B793" s="264" t="s">
        <v>333</v>
      </c>
      <c r="C793" s="490" t="s">
        <v>959</v>
      </c>
      <c r="D793" s="301">
        <v>1500000</v>
      </c>
      <c r="E793" s="312">
        <v>0</v>
      </c>
      <c r="F793" s="234">
        <v>1500000</v>
      </c>
    </row>
    <row r="794" spans="1:6" ht="12.75">
      <c r="A794" s="257"/>
      <c r="B794" s="486" t="s">
        <v>401</v>
      </c>
      <c r="C794" s="487" t="s">
        <v>402</v>
      </c>
      <c r="D794" s="489">
        <v>1500000</v>
      </c>
      <c r="E794" s="488">
        <v>0</v>
      </c>
      <c r="F794" s="624">
        <v>1500000</v>
      </c>
    </row>
    <row r="795" spans="1:6" ht="12.75">
      <c r="A795" s="257"/>
      <c r="B795" s="138" t="s">
        <v>455</v>
      </c>
      <c r="C795" s="469" t="s">
        <v>456</v>
      </c>
      <c r="D795" s="480">
        <v>1500000</v>
      </c>
      <c r="E795" s="169">
        <v>0</v>
      </c>
      <c r="F795" s="553">
        <v>1500000</v>
      </c>
    </row>
    <row r="796" spans="1:6" ht="12.75">
      <c r="A796" s="561"/>
      <c r="B796" s="261"/>
      <c r="C796" s="171"/>
      <c r="D796" s="172"/>
      <c r="E796" s="195"/>
      <c r="F796" s="562"/>
    </row>
    <row r="797" spans="1:6" ht="25.5">
      <c r="A797" s="268" t="s">
        <v>354</v>
      </c>
      <c r="B797" s="264" t="s">
        <v>334</v>
      </c>
      <c r="C797" s="490" t="s">
        <v>949</v>
      </c>
      <c r="D797" s="301">
        <v>4730000</v>
      </c>
      <c r="E797" s="312">
        <v>0</v>
      </c>
      <c r="F797" s="234">
        <v>4730000</v>
      </c>
    </row>
    <row r="798" spans="1:6" ht="12.75">
      <c r="A798" s="257"/>
      <c r="B798" s="274" t="s">
        <v>20</v>
      </c>
      <c r="C798" s="262" t="s">
        <v>21</v>
      </c>
      <c r="D798" s="320">
        <v>560000</v>
      </c>
      <c r="E798" s="442">
        <v>0</v>
      </c>
      <c r="F798" s="556">
        <v>560000</v>
      </c>
    </row>
    <row r="799" spans="1:6" ht="25.5">
      <c r="A799" s="257"/>
      <c r="B799" s="445" t="s">
        <v>24</v>
      </c>
      <c r="C799" s="671" t="s">
        <v>25</v>
      </c>
      <c r="D799" s="669">
        <v>560000</v>
      </c>
      <c r="E799" s="156">
        <v>0</v>
      </c>
      <c r="F799" s="553">
        <v>560000</v>
      </c>
    </row>
    <row r="800" spans="1:6" ht="12.75">
      <c r="A800" s="257"/>
      <c r="B800" s="274" t="s">
        <v>30</v>
      </c>
      <c r="C800" s="262" t="s">
        <v>31</v>
      </c>
      <c r="D800" s="259">
        <v>1845000</v>
      </c>
      <c r="E800" s="259">
        <v>0</v>
      </c>
      <c r="F800" s="555">
        <v>1845000</v>
      </c>
    </row>
    <row r="801" spans="1:6" ht="12.75">
      <c r="A801" s="257"/>
      <c r="B801" s="445" t="s">
        <v>49</v>
      </c>
      <c r="C801" s="671" t="s">
        <v>50</v>
      </c>
      <c r="D801" s="669">
        <v>1845000</v>
      </c>
      <c r="E801" s="156">
        <v>0</v>
      </c>
      <c r="F801" s="553">
        <v>1845000</v>
      </c>
    </row>
    <row r="802" spans="1:6" ht="12.75">
      <c r="A802" s="257"/>
      <c r="B802" s="274" t="s">
        <v>77</v>
      </c>
      <c r="C802" s="262" t="s">
        <v>78</v>
      </c>
      <c r="D802" s="259">
        <v>2325000</v>
      </c>
      <c r="E802" s="259">
        <v>0</v>
      </c>
      <c r="F802" s="555">
        <v>2325000</v>
      </c>
    </row>
    <row r="803" spans="1:6" ht="25.5">
      <c r="A803" s="257"/>
      <c r="B803" s="445" t="s">
        <v>83</v>
      </c>
      <c r="C803" s="671" t="s">
        <v>84</v>
      </c>
      <c r="D803" s="669">
        <v>2325000</v>
      </c>
      <c r="E803" s="156">
        <v>0</v>
      </c>
      <c r="F803" s="553">
        <v>2325000</v>
      </c>
    </row>
    <row r="804" spans="1:6" ht="12.75">
      <c r="A804" s="561"/>
      <c r="B804" s="261"/>
      <c r="C804" s="171"/>
      <c r="D804" s="172"/>
      <c r="E804" s="195"/>
      <c r="F804" s="562"/>
    </row>
    <row r="805" spans="1:6" ht="21" customHeight="1">
      <c r="A805" s="268" t="s">
        <v>354</v>
      </c>
      <c r="B805" s="264" t="s">
        <v>336</v>
      </c>
      <c r="C805" s="490" t="s">
        <v>773</v>
      </c>
      <c r="D805" s="301">
        <v>4900000</v>
      </c>
      <c r="E805" s="312">
        <v>0</v>
      </c>
      <c r="F805" s="234">
        <v>4900000</v>
      </c>
    </row>
    <row r="806" spans="1:6" ht="12.75">
      <c r="A806" s="257"/>
      <c r="B806" s="486" t="s">
        <v>401</v>
      </c>
      <c r="C806" s="487" t="s">
        <v>402</v>
      </c>
      <c r="D806" s="489">
        <v>3900000</v>
      </c>
      <c r="E806" s="488">
        <v>0</v>
      </c>
      <c r="F806" s="624">
        <v>3900000</v>
      </c>
    </row>
    <row r="807" spans="1:6" ht="17.25" customHeight="1">
      <c r="A807" s="257"/>
      <c r="B807" s="138" t="s">
        <v>455</v>
      </c>
      <c r="C807" s="469" t="s">
        <v>456</v>
      </c>
      <c r="D807" s="480">
        <v>3900000</v>
      </c>
      <c r="E807" s="139">
        <v>0</v>
      </c>
      <c r="F807" s="553">
        <v>3900000</v>
      </c>
    </row>
    <row r="808" spans="1:6" ht="12.75">
      <c r="A808" s="257"/>
      <c r="B808" s="274" t="s">
        <v>30</v>
      </c>
      <c r="C808" s="262" t="s">
        <v>31</v>
      </c>
      <c r="D808" s="328">
        <v>1000000</v>
      </c>
      <c r="E808" s="259">
        <v>0</v>
      </c>
      <c r="F808" s="783">
        <v>1000000</v>
      </c>
    </row>
    <row r="809" spans="1:6" ht="17.25" customHeight="1">
      <c r="A809" s="257"/>
      <c r="B809" s="445" t="s">
        <v>49</v>
      </c>
      <c r="C809" s="671" t="s">
        <v>50</v>
      </c>
      <c r="D809" s="782">
        <v>1000000</v>
      </c>
      <c r="E809" s="784">
        <v>0</v>
      </c>
      <c r="F809" s="553">
        <v>1000000</v>
      </c>
    </row>
    <row r="810" spans="1:6" ht="9" customHeight="1">
      <c r="A810" s="561"/>
      <c r="B810" s="261"/>
      <c r="C810" s="171"/>
      <c r="D810" s="172"/>
      <c r="E810" s="195"/>
      <c r="F810" s="562"/>
    </row>
    <row r="811" spans="1:6" ht="12.75">
      <c r="A811" s="268" t="s">
        <v>354</v>
      </c>
      <c r="B811" s="264" t="s">
        <v>337</v>
      </c>
      <c r="C811" s="490" t="s">
        <v>771</v>
      </c>
      <c r="D811" s="301">
        <v>1980000</v>
      </c>
      <c r="E811" s="312">
        <v>0</v>
      </c>
      <c r="F811" s="234">
        <v>1980000</v>
      </c>
    </row>
    <row r="812" spans="1:6" ht="12.75">
      <c r="A812" s="257"/>
      <c r="B812" s="486" t="s">
        <v>30</v>
      </c>
      <c r="C812" s="487" t="s">
        <v>31</v>
      </c>
      <c r="D812" s="489">
        <v>1980000</v>
      </c>
      <c r="E812" s="489">
        <v>0</v>
      </c>
      <c r="F812" s="624">
        <v>1980000</v>
      </c>
    </row>
    <row r="813" spans="1:6" ht="17.25" customHeight="1">
      <c r="A813" s="257"/>
      <c r="B813" s="138" t="s">
        <v>49</v>
      </c>
      <c r="C813" s="469" t="s">
        <v>50</v>
      </c>
      <c r="D813" s="480">
        <v>500000</v>
      </c>
      <c r="E813" s="139"/>
      <c r="F813" s="553">
        <v>500000</v>
      </c>
    </row>
    <row r="814" spans="1:6" ht="16.5" customHeight="1">
      <c r="A814" s="257"/>
      <c r="B814" s="138" t="s">
        <v>59</v>
      </c>
      <c r="C814" s="469" t="s">
        <v>60</v>
      </c>
      <c r="D814" s="480">
        <v>1480000</v>
      </c>
      <c r="E814" s="169">
        <v>0</v>
      </c>
      <c r="F814" s="553">
        <v>1480000</v>
      </c>
    </row>
    <row r="815" spans="1:6" ht="6.75" customHeight="1">
      <c r="A815" s="561"/>
      <c r="B815" s="261"/>
      <c r="C815" s="171"/>
      <c r="D815" s="172"/>
      <c r="E815" s="195"/>
      <c r="F815" s="562"/>
    </row>
    <row r="816" spans="1:6" ht="21" customHeight="1">
      <c r="A816" s="268" t="s">
        <v>354</v>
      </c>
      <c r="B816" s="264" t="s">
        <v>338</v>
      </c>
      <c r="C816" s="490" t="s">
        <v>769</v>
      </c>
      <c r="D816" s="301">
        <v>924966.72</v>
      </c>
      <c r="E816" s="312">
        <v>0</v>
      </c>
      <c r="F816" s="234">
        <v>924966.72</v>
      </c>
    </row>
    <row r="817" spans="1:6" ht="21" customHeight="1">
      <c r="A817" s="257"/>
      <c r="B817" s="486" t="s">
        <v>479</v>
      </c>
      <c r="C817" s="487" t="s">
        <v>480</v>
      </c>
      <c r="D817" s="320">
        <v>359979</v>
      </c>
      <c r="E817" s="442">
        <v>0</v>
      </c>
      <c r="F817" s="556">
        <v>359979</v>
      </c>
    </row>
    <row r="818" spans="1:6" ht="21" customHeight="1">
      <c r="A818" s="257"/>
      <c r="B818" s="138" t="s">
        <v>495</v>
      </c>
      <c r="C818" s="469" t="s">
        <v>496</v>
      </c>
      <c r="D818" s="669">
        <v>359979</v>
      </c>
      <c r="E818" s="156">
        <v>0</v>
      </c>
      <c r="F818" s="553">
        <v>359979</v>
      </c>
    </row>
    <row r="819" spans="1:6" ht="13.5" thickBot="1">
      <c r="A819" s="588"/>
      <c r="B819" s="911" t="s">
        <v>20</v>
      </c>
      <c r="C819" s="912" t="s">
        <v>21</v>
      </c>
      <c r="D819" s="891">
        <v>142354.9</v>
      </c>
      <c r="E819" s="913">
        <v>0</v>
      </c>
      <c r="F819" s="914">
        <v>142354.9</v>
      </c>
    </row>
    <row r="820" spans="1:6" ht="25.5">
      <c r="A820" s="893" t="s">
        <v>1240</v>
      </c>
      <c r="B820" s="915" t="s">
        <v>24</v>
      </c>
      <c r="C820" s="916" t="s">
        <v>25</v>
      </c>
      <c r="D820" s="917">
        <v>142354.9</v>
      </c>
      <c r="E820" s="918">
        <v>0</v>
      </c>
      <c r="F820" s="677">
        <v>142354.9</v>
      </c>
    </row>
    <row r="821" spans="1:6" ht="12.75">
      <c r="A821" s="762" t="s">
        <v>1241</v>
      </c>
      <c r="B821" s="274" t="s">
        <v>77</v>
      </c>
      <c r="C821" s="262" t="s">
        <v>78</v>
      </c>
      <c r="D821" s="259">
        <v>422632.82</v>
      </c>
      <c r="E821" s="259">
        <v>0</v>
      </c>
      <c r="F821" s="555">
        <v>422632.82</v>
      </c>
    </row>
    <row r="822" spans="1:6" ht="21.75" customHeight="1">
      <c r="A822" s="257"/>
      <c r="B822" s="445" t="s">
        <v>83</v>
      </c>
      <c r="C822" s="671" t="s">
        <v>84</v>
      </c>
      <c r="D822" s="669">
        <v>422632.82</v>
      </c>
      <c r="E822" s="156">
        <v>0</v>
      </c>
      <c r="F822" s="553">
        <v>422632.82</v>
      </c>
    </row>
    <row r="823" spans="1:6" ht="12.75">
      <c r="A823" s="561"/>
      <c r="B823" s="261"/>
      <c r="C823" s="171"/>
      <c r="D823" s="172"/>
      <c r="E823" s="195"/>
      <c r="F823" s="562"/>
    </row>
    <row r="824" spans="1:6" ht="25.5" customHeight="1">
      <c r="A824" s="268" t="s">
        <v>354</v>
      </c>
      <c r="B824" s="264" t="s">
        <v>339</v>
      </c>
      <c r="C824" s="490" t="s">
        <v>770</v>
      </c>
      <c r="D824" s="301">
        <v>9235431.96</v>
      </c>
      <c r="E824" s="312">
        <v>0</v>
      </c>
      <c r="F824" s="234">
        <v>9235431.96</v>
      </c>
    </row>
    <row r="825" spans="1:6" ht="12.75">
      <c r="A825" s="257"/>
      <c r="B825" s="274" t="s">
        <v>77</v>
      </c>
      <c r="C825" s="262" t="s">
        <v>78</v>
      </c>
      <c r="D825" s="259">
        <v>9235431.96</v>
      </c>
      <c r="E825" s="259">
        <v>0</v>
      </c>
      <c r="F825" s="555">
        <v>9235431.96</v>
      </c>
    </row>
    <row r="826" spans="1:6" ht="25.5">
      <c r="A826" s="257"/>
      <c r="B826" s="445" t="s">
        <v>83</v>
      </c>
      <c r="C826" s="671" t="s">
        <v>84</v>
      </c>
      <c r="D826" s="669">
        <v>9235431.96</v>
      </c>
      <c r="E826" s="156">
        <v>0</v>
      </c>
      <c r="F826" s="553">
        <v>9235431.96</v>
      </c>
    </row>
    <row r="827" spans="1:6" ht="12.75">
      <c r="A827" s="561"/>
      <c r="B827" s="261"/>
      <c r="C827" s="171"/>
      <c r="D827" s="172"/>
      <c r="E827" s="195"/>
      <c r="F827" s="562"/>
    </row>
    <row r="828" spans="1:6" ht="25.5">
      <c r="A828" s="268" t="s">
        <v>354</v>
      </c>
      <c r="B828" s="264" t="s">
        <v>340</v>
      </c>
      <c r="C828" s="490" t="s">
        <v>772</v>
      </c>
      <c r="D828" s="301">
        <v>8325000</v>
      </c>
      <c r="E828" s="301">
        <v>0</v>
      </c>
      <c r="F828" s="234">
        <v>8325000</v>
      </c>
    </row>
    <row r="829" spans="1:6" ht="12.75">
      <c r="A829" s="257"/>
      <c r="B829" s="274" t="s">
        <v>20</v>
      </c>
      <c r="C829" s="262" t="s">
        <v>21</v>
      </c>
      <c r="D829" s="320">
        <v>1100000</v>
      </c>
      <c r="E829" s="442">
        <v>0</v>
      </c>
      <c r="F829" s="556">
        <v>1100000</v>
      </c>
    </row>
    <row r="830" spans="1:6" ht="25.5">
      <c r="A830" s="257"/>
      <c r="B830" s="445" t="s">
        <v>24</v>
      </c>
      <c r="C830" s="671" t="s">
        <v>25</v>
      </c>
      <c r="D830" s="669">
        <v>1100000</v>
      </c>
      <c r="E830" s="156">
        <v>0</v>
      </c>
      <c r="F830" s="553">
        <v>1100000</v>
      </c>
    </row>
    <row r="831" spans="1:6" ht="12.75">
      <c r="A831" s="257"/>
      <c r="B831" s="274" t="s">
        <v>30</v>
      </c>
      <c r="C831" s="262" t="s">
        <v>31</v>
      </c>
      <c r="D831" s="259">
        <v>2665000</v>
      </c>
      <c r="E831" s="259">
        <v>0</v>
      </c>
      <c r="F831" s="555">
        <v>2665000</v>
      </c>
    </row>
    <row r="832" spans="1:6" ht="21.75" customHeight="1">
      <c r="A832" s="257"/>
      <c r="B832" s="445" t="s">
        <v>49</v>
      </c>
      <c r="C832" s="671" t="s">
        <v>50</v>
      </c>
      <c r="D832" s="669">
        <v>2665000</v>
      </c>
      <c r="E832" s="156">
        <v>0</v>
      </c>
      <c r="F832" s="553">
        <v>2665000</v>
      </c>
    </row>
    <row r="833" spans="1:6" ht="12.75">
      <c r="A833" s="257"/>
      <c r="B833" s="274" t="s">
        <v>77</v>
      </c>
      <c r="C833" s="262" t="s">
        <v>78</v>
      </c>
      <c r="D833" s="259">
        <v>4560000</v>
      </c>
      <c r="E833" s="259">
        <v>0</v>
      </c>
      <c r="F833" s="555">
        <v>4560000</v>
      </c>
    </row>
    <row r="834" spans="1:6" ht="25.5">
      <c r="A834" s="257"/>
      <c r="B834" s="445" t="s">
        <v>83</v>
      </c>
      <c r="C834" s="671" t="s">
        <v>84</v>
      </c>
      <c r="D834" s="669">
        <v>4560000</v>
      </c>
      <c r="E834" s="156">
        <v>0</v>
      </c>
      <c r="F834" s="553">
        <v>4560000</v>
      </c>
    </row>
    <row r="835" spans="1:6" ht="18.75" customHeight="1">
      <c r="A835" s="561"/>
      <c r="B835" s="261"/>
      <c r="C835" s="171"/>
      <c r="D835" s="172"/>
      <c r="E835" s="195"/>
      <c r="F835" s="562"/>
    </row>
    <row r="836" spans="1:6" ht="23.25" customHeight="1">
      <c r="A836" s="263" t="s">
        <v>354</v>
      </c>
      <c r="B836" s="264" t="s">
        <v>341</v>
      </c>
      <c r="C836" s="436" t="s">
        <v>768</v>
      </c>
      <c r="D836" s="468">
        <v>1500000</v>
      </c>
      <c r="E836" s="321">
        <v>0</v>
      </c>
      <c r="F836" s="550">
        <v>1500000</v>
      </c>
    </row>
    <row r="837" spans="1:6" ht="23.25" customHeight="1">
      <c r="A837" s="257"/>
      <c r="B837" s="260" t="s">
        <v>479</v>
      </c>
      <c r="C837" s="258" t="s">
        <v>480</v>
      </c>
      <c r="D837" s="320">
        <v>1000000</v>
      </c>
      <c r="E837" s="327">
        <v>0</v>
      </c>
      <c r="F837" s="551">
        <v>1000000</v>
      </c>
    </row>
    <row r="838" spans="1:6" ht="23.25" customHeight="1">
      <c r="A838" s="257"/>
      <c r="B838" s="177" t="s">
        <v>501</v>
      </c>
      <c r="C838" s="470" t="s">
        <v>502</v>
      </c>
      <c r="D838" s="437">
        <v>1000000</v>
      </c>
      <c r="E838" s="155">
        <v>0</v>
      </c>
      <c r="F838" s="554">
        <v>1000000</v>
      </c>
    </row>
    <row r="839" spans="1:6" ht="18.75" customHeight="1">
      <c r="A839" s="257"/>
      <c r="B839" s="486" t="s">
        <v>30</v>
      </c>
      <c r="C839" s="487" t="s">
        <v>31</v>
      </c>
      <c r="D839" s="489">
        <v>500000</v>
      </c>
      <c r="E839" s="488">
        <v>0</v>
      </c>
      <c r="F839" s="624">
        <v>500000</v>
      </c>
    </row>
    <row r="840" spans="1:6" ht="15" customHeight="1">
      <c r="A840" s="257"/>
      <c r="B840" s="138" t="s">
        <v>59</v>
      </c>
      <c r="C840" s="678" t="s">
        <v>60</v>
      </c>
      <c r="D840" s="480">
        <v>500000</v>
      </c>
      <c r="E840" s="169">
        <v>0</v>
      </c>
      <c r="F840" s="553">
        <v>500000</v>
      </c>
    </row>
    <row r="841" spans="1:6" ht="12.75">
      <c r="A841" s="561"/>
      <c r="B841" s="261"/>
      <c r="C841" s="171"/>
      <c r="D841" s="172"/>
      <c r="E841" s="195"/>
      <c r="F841" s="562"/>
    </row>
    <row r="842" spans="1:6" ht="25.5">
      <c r="A842" s="252" t="s">
        <v>354</v>
      </c>
      <c r="B842" s="253" t="s">
        <v>843</v>
      </c>
      <c r="C842" s="323" t="s">
        <v>898</v>
      </c>
      <c r="D842" s="321">
        <v>0</v>
      </c>
      <c r="E842" s="321">
        <v>4000000</v>
      </c>
      <c r="F842" s="550">
        <v>4000000</v>
      </c>
    </row>
    <row r="843" spans="1:6" ht="12.75">
      <c r="A843" s="257"/>
      <c r="B843" s="260" t="s">
        <v>479</v>
      </c>
      <c r="C843" s="258" t="s">
        <v>480</v>
      </c>
      <c r="D843" s="320">
        <v>0</v>
      </c>
      <c r="E843" s="327">
        <v>3000000</v>
      </c>
      <c r="F843" s="551">
        <v>3000000</v>
      </c>
    </row>
    <row r="844" spans="1:6" ht="15.75" customHeight="1">
      <c r="A844" s="257"/>
      <c r="B844" s="177" t="s">
        <v>495</v>
      </c>
      <c r="C844" s="470" t="s">
        <v>496</v>
      </c>
      <c r="D844" s="437">
        <v>0</v>
      </c>
      <c r="E844" s="155">
        <v>3000000</v>
      </c>
      <c r="F844" s="554">
        <v>3000000</v>
      </c>
    </row>
    <row r="845" spans="1:6" ht="15.75" customHeight="1">
      <c r="A845" s="257"/>
      <c r="B845" s="486" t="s">
        <v>30</v>
      </c>
      <c r="C845" s="487" t="s">
        <v>31</v>
      </c>
      <c r="D845" s="489">
        <v>0</v>
      </c>
      <c r="E845" s="488">
        <v>1000000</v>
      </c>
      <c r="F845" s="624">
        <v>1000000</v>
      </c>
    </row>
    <row r="846" spans="1:6" ht="15.75" customHeight="1">
      <c r="A846" s="257"/>
      <c r="B846" s="177" t="s">
        <v>55</v>
      </c>
      <c r="C846" s="678" t="s">
        <v>56</v>
      </c>
      <c r="D846" s="480">
        <v>0</v>
      </c>
      <c r="E846" s="169">
        <v>1000000</v>
      </c>
      <c r="F846" s="553">
        <v>1000000</v>
      </c>
    </row>
    <row r="847" spans="1:6" ht="15.75" customHeight="1">
      <c r="A847" s="561"/>
      <c r="B847" s="261"/>
      <c r="C847" s="171"/>
      <c r="D847" s="172"/>
      <c r="E847" s="195"/>
      <c r="F847" s="562"/>
    </row>
    <row r="848" spans="1:6" ht="27" customHeight="1">
      <c r="A848" s="252" t="s">
        <v>354</v>
      </c>
      <c r="B848" s="253" t="s">
        <v>844</v>
      </c>
      <c r="C848" s="323" t="s">
        <v>899</v>
      </c>
      <c r="D848" s="321">
        <v>0</v>
      </c>
      <c r="E848" s="321">
        <v>1000000</v>
      </c>
      <c r="F848" s="550">
        <v>1000000</v>
      </c>
    </row>
    <row r="849" spans="1:6" ht="15.75" customHeight="1">
      <c r="A849" s="257"/>
      <c r="B849" s="260" t="s">
        <v>479</v>
      </c>
      <c r="C849" s="258" t="s">
        <v>480</v>
      </c>
      <c r="D849" s="320">
        <v>0</v>
      </c>
      <c r="E849" s="327">
        <v>500000</v>
      </c>
      <c r="F849" s="551">
        <v>500000</v>
      </c>
    </row>
    <row r="850" spans="1:6" ht="15.75" customHeight="1">
      <c r="A850" s="257"/>
      <c r="B850" s="177" t="s">
        <v>495</v>
      </c>
      <c r="C850" s="470" t="s">
        <v>496</v>
      </c>
      <c r="D850" s="437">
        <v>0</v>
      </c>
      <c r="E850" s="155">
        <v>500000</v>
      </c>
      <c r="F850" s="554">
        <v>500000</v>
      </c>
    </row>
    <row r="851" spans="1:6" ht="15.75" customHeight="1">
      <c r="A851" s="257"/>
      <c r="B851" s="486" t="s">
        <v>30</v>
      </c>
      <c r="C851" s="487" t="s">
        <v>31</v>
      </c>
      <c r="D851" s="489">
        <v>0</v>
      </c>
      <c r="E851" s="488">
        <v>500000</v>
      </c>
      <c r="F851" s="624">
        <v>500000</v>
      </c>
    </row>
    <row r="852" spans="1:6" ht="15.75" customHeight="1">
      <c r="A852" s="257"/>
      <c r="B852" s="177" t="s">
        <v>55</v>
      </c>
      <c r="C852" s="678" t="s">
        <v>56</v>
      </c>
      <c r="D852" s="480">
        <v>0</v>
      </c>
      <c r="E852" s="169">
        <v>500000</v>
      </c>
      <c r="F852" s="553">
        <v>500000</v>
      </c>
    </row>
    <row r="853" spans="1:6" ht="12.75">
      <c r="A853" s="561"/>
      <c r="B853" s="261"/>
      <c r="C853" s="171"/>
      <c r="D853" s="172"/>
      <c r="E853" s="195"/>
      <c r="F853" s="562"/>
    </row>
    <row r="854" spans="1:6" ht="25.5">
      <c r="A854" s="252" t="s">
        <v>354</v>
      </c>
      <c r="B854" s="253" t="s">
        <v>882</v>
      </c>
      <c r="C854" s="323" t="s">
        <v>828</v>
      </c>
      <c r="D854" s="321">
        <v>0</v>
      </c>
      <c r="E854" s="321">
        <v>6000000</v>
      </c>
      <c r="F854" s="550">
        <v>6000000</v>
      </c>
    </row>
    <row r="855" spans="1:6" ht="12.75">
      <c r="A855" s="257"/>
      <c r="B855" s="260" t="s">
        <v>479</v>
      </c>
      <c r="C855" s="258" t="s">
        <v>480</v>
      </c>
      <c r="D855" s="320">
        <v>0</v>
      </c>
      <c r="E855" s="327">
        <v>6000000</v>
      </c>
      <c r="F855" s="551">
        <v>6000000</v>
      </c>
    </row>
    <row r="856" spans="1:6" ht="14.25" customHeight="1">
      <c r="A856" s="257"/>
      <c r="B856" s="445" t="s">
        <v>483</v>
      </c>
      <c r="C856" s="671" t="s">
        <v>484</v>
      </c>
      <c r="D856" s="437">
        <v>0</v>
      </c>
      <c r="E856" s="155">
        <v>3000000</v>
      </c>
      <c r="F856" s="554">
        <v>3000000</v>
      </c>
    </row>
    <row r="857" spans="1:6" ht="15" customHeight="1">
      <c r="A857" s="257"/>
      <c r="B857" s="445" t="s">
        <v>4</v>
      </c>
      <c r="C857" s="671" t="s">
        <v>5</v>
      </c>
      <c r="D857" s="437">
        <v>0</v>
      </c>
      <c r="E857" s="155">
        <v>3000000</v>
      </c>
      <c r="F857" s="554">
        <v>3000000</v>
      </c>
    </row>
    <row r="858" spans="1:6" ht="12.75">
      <c r="A858" s="561"/>
      <c r="B858" s="261"/>
      <c r="C858" s="171"/>
      <c r="D858" s="172"/>
      <c r="E858" s="195"/>
      <c r="F858" s="562"/>
    </row>
    <row r="859" spans="1:6" ht="12.75">
      <c r="A859" s="252" t="s">
        <v>354</v>
      </c>
      <c r="B859" s="253" t="s">
        <v>900</v>
      </c>
      <c r="C859" s="170" t="s">
        <v>715</v>
      </c>
      <c r="D859" s="301">
        <v>0</v>
      </c>
      <c r="E859" s="312">
        <v>750000</v>
      </c>
      <c r="F859" s="532">
        <v>750000</v>
      </c>
    </row>
    <row r="860" spans="1:6" ht="12.75">
      <c r="A860" s="257"/>
      <c r="B860" s="486" t="s">
        <v>401</v>
      </c>
      <c r="C860" s="487" t="s">
        <v>402</v>
      </c>
      <c r="D860" s="489">
        <v>0</v>
      </c>
      <c r="E860" s="488">
        <v>750000</v>
      </c>
      <c r="F860" s="624">
        <v>750000</v>
      </c>
    </row>
    <row r="861" spans="1:6" ht="17.25" customHeight="1">
      <c r="A861" s="257"/>
      <c r="B861" s="138" t="s">
        <v>408</v>
      </c>
      <c r="C861" s="469" t="s">
        <v>204</v>
      </c>
      <c r="D861" s="480">
        <v>0</v>
      </c>
      <c r="E861" s="627">
        <v>750000</v>
      </c>
      <c r="F861" s="548">
        <v>750000</v>
      </c>
    </row>
    <row r="862" spans="1:6" ht="12.75">
      <c r="A862" s="756"/>
      <c r="B862" s="757"/>
      <c r="C862" s="758"/>
      <c r="D862" s="759"/>
      <c r="E862" s="760"/>
      <c r="F862" s="761"/>
    </row>
    <row r="863" spans="1:6" ht="25.5">
      <c r="A863" s="252" t="s">
        <v>354</v>
      </c>
      <c r="B863" s="253" t="s">
        <v>918</v>
      </c>
      <c r="C863" s="490" t="s">
        <v>891</v>
      </c>
      <c r="D863" s="301">
        <v>0</v>
      </c>
      <c r="E863" s="312">
        <v>853622.89</v>
      </c>
      <c r="F863" s="234">
        <v>853622.89</v>
      </c>
    </row>
    <row r="864" spans="1:6" ht="12.75">
      <c r="A864" s="257"/>
      <c r="B864" s="260" t="s">
        <v>479</v>
      </c>
      <c r="C864" s="258" t="s">
        <v>480</v>
      </c>
      <c r="D864" s="489">
        <v>0</v>
      </c>
      <c r="E864" s="488">
        <v>853622.89</v>
      </c>
      <c r="F864" s="624">
        <v>853622.89</v>
      </c>
    </row>
    <row r="865" spans="1:6" ht="12.75">
      <c r="A865" s="257"/>
      <c r="B865" s="138" t="s">
        <v>497</v>
      </c>
      <c r="C865" s="469" t="s">
        <v>498</v>
      </c>
      <c r="D865" s="480">
        <v>0</v>
      </c>
      <c r="E865" s="169">
        <v>853622.89</v>
      </c>
      <c r="F865" s="553">
        <v>853622.89</v>
      </c>
    </row>
    <row r="866" spans="1:6" ht="13.5" thickBot="1">
      <c r="A866" s="576"/>
      <c r="B866" s="577"/>
      <c r="C866" s="578"/>
      <c r="D866" s="579"/>
      <c r="E866" s="580"/>
      <c r="F866" s="581"/>
    </row>
    <row r="867" spans="1:6" ht="25.5">
      <c r="A867" s="582" t="s">
        <v>354</v>
      </c>
      <c r="B867" s="583" t="s">
        <v>919</v>
      </c>
      <c r="C867" s="570" t="s">
        <v>883</v>
      </c>
      <c r="D867" s="601">
        <v>0</v>
      </c>
      <c r="E867" s="601">
        <v>132000</v>
      </c>
      <c r="F867" s="658">
        <v>132000</v>
      </c>
    </row>
    <row r="868" spans="1:6" ht="12.75">
      <c r="A868" s="257"/>
      <c r="B868" s="260" t="s">
        <v>479</v>
      </c>
      <c r="C868" s="258" t="s">
        <v>480</v>
      </c>
      <c r="D868" s="489">
        <v>0</v>
      </c>
      <c r="E868" s="488">
        <v>132000</v>
      </c>
      <c r="F868" s="624">
        <v>132000</v>
      </c>
    </row>
    <row r="869" spans="1:6" ht="25.5">
      <c r="A869" s="257"/>
      <c r="B869" s="138" t="s">
        <v>501</v>
      </c>
      <c r="C869" s="469" t="s">
        <v>502</v>
      </c>
      <c r="D869" s="480">
        <v>0</v>
      </c>
      <c r="E869" s="169">
        <v>132000</v>
      </c>
      <c r="F869" s="553">
        <v>132000</v>
      </c>
    </row>
    <row r="870" spans="1:6" ht="12.75">
      <c r="A870" s="561"/>
      <c r="B870" s="261"/>
      <c r="C870" s="171"/>
      <c r="D870" s="172"/>
      <c r="E870" s="195"/>
      <c r="F870" s="562"/>
    </row>
    <row r="871" spans="1:6" ht="24.75" customHeight="1">
      <c r="A871" s="252" t="s">
        <v>354</v>
      </c>
      <c r="B871" s="253" t="s">
        <v>920</v>
      </c>
      <c r="C871" s="490" t="s">
        <v>892</v>
      </c>
      <c r="D871" s="312">
        <v>0</v>
      </c>
      <c r="E871" s="312">
        <v>3476110.5</v>
      </c>
      <c r="F871" s="532">
        <v>3476110.5</v>
      </c>
    </row>
    <row r="872" spans="1:6" ht="18" customHeight="1">
      <c r="A872" s="257"/>
      <c r="B872" s="486" t="s">
        <v>401</v>
      </c>
      <c r="C872" s="487" t="s">
        <v>402</v>
      </c>
      <c r="D872" s="489">
        <v>0</v>
      </c>
      <c r="E872" s="489">
        <v>500000</v>
      </c>
      <c r="F872" s="565">
        <v>500000</v>
      </c>
    </row>
    <row r="873" spans="1:6" ht="19.5" customHeight="1">
      <c r="A873" s="257"/>
      <c r="B873" s="138" t="s">
        <v>406</v>
      </c>
      <c r="C873" s="469" t="s">
        <v>407</v>
      </c>
      <c r="D873" s="139">
        <v>0</v>
      </c>
      <c r="E873" s="155">
        <v>500000</v>
      </c>
      <c r="F873" s="554">
        <v>500000</v>
      </c>
    </row>
    <row r="874" spans="1:6" ht="16.5" customHeight="1">
      <c r="A874" s="257"/>
      <c r="B874" s="260" t="s">
        <v>479</v>
      </c>
      <c r="C874" s="258" t="s">
        <v>480</v>
      </c>
      <c r="D874" s="488">
        <v>0</v>
      </c>
      <c r="E874" s="488">
        <v>2476110.5</v>
      </c>
      <c r="F874" s="565">
        <v>2476110.5</v>
      </c>
    </row>
    <row r="875" spans="1:6" ht="12.75">
      <c r="A875" s="257"/>
      <c r="B875" s="445" t="s">
        <v>497</v>
      </c>
      <c r="C875" s="671" t="s">
        <v>498</v>
      </c>
      <c r="D875" s="437"/>
      <c r="E875" s="155">
        <v>2000000</v>
      </c>
      <c r="F875" s="554">
        <v>2000000</v>
      </c>
    </row>
    <row r="876" spans="1:6" ht="12.75">
      <c r="A876" s="257"/>
      <c r="B876" s="445" t="s">
        <v>14</v>
      </c>
      <c r="C876" s="671" t="s">
        <v>15</v>
      </c>
      <c r="D876" s="437"/>
      <c r="E876" s="155">
        <v>476110.5</v>
      </c>
      <c r="F876" s="554">
        <v>476110.5</v>
      </c>
    </row>
    <row r="877" spans="1:6" ht="16.5" customHeight="1">
      <c r="A877" s="257"/>
      <c r="B877" s="486" t="s">
        <v>30</v>
      </c>
      <c r="C877" s="487" t="s">
        <v>31</v>
      </c>
      <c r="D877" s="489">
        <v>0</v>
      </c>
      <c r="E877" s="488">
        <v>500000</v>
      </c>
      <c r="F877" s="624">
        <v>500000</v>
      </c>
    </row>
    <row r="878" spans="1:6" ht="17.25" customHeight="1">
      <c r="A878" s="257"/>
      <c r="B878" s="138" t="s">
        <v>57</v>
      </c>
      <c r="C878" s="678" t="s">
        <v>58</v>
      </c>
      <c r="D878" s="480">
        <v>0</v>
      </c>
      <c r="E878" s="169">
        <v>500000</v>
      </c>
      <c r="F878" s="553">
        <v>500000</v>
      </c>
    </row>
    <row r="879" spans="1:6" ht="13.5" thickBot="1">
      <c r="A879" s="561"/>
      <c r="B879" s="261"/>
      <c r="C879" s="171"/>
      <c r="D879" s="172"/>
      <c r="E879" s="175"/>
      <c r="F879" s="549"/>
    </row>
    <row r="880" spans="1:6" ht="20.25" customHeight="1" thickBot="1">
      <c r="A880" s="242"/>
      <c r="B880" s="243"/>
      <c r="C880" s="244" t="s">
        <v>618</v>
      </c>
      <c r="D880" s="314">
        <v>1174381598.68</v>
      </c>
      <c r="E880" s="314">
        <v>380778266.85</v>
      </c>
      <c r="F880" s="314">
        <v>1555159865.53</v>
      </c>
    </row>
    <row r="881" spans="1:6" ht="13.5" thickBot="1">
      <c r="A881" s="536"/>
      <c r="B881" s="250"/>
      <c r="C881" s="251"/>
      <c r="D881" s="251"/>
      <c r="E881" s="301"/>
      <c r="F881" s="234"/>
    </row>
    <row r="882" spans="1:6" ht="21.75" customHeight="1" thickBot="1">
      <c r="A882" s="964" t="s">
        <v>245</v>
      </c>
      <c r="B882" s="965"/>
      <c r="C882" s="966"/>
      <c r="D882" s="331">
        <v>1622291211.466005</v>
      </c>
      <c r="E882" s="331">
        <v>496167324.06000006</v>
      </c>
      <c r="F882" s="331">
        <v>2118458535.526005</v>
      </c>
    </row>
    <row r="884" spans="2:4" ht="12.75">
      <c r="B884" s="269" t="s">
        <v>650</v>
      </c>
      <c r="C884" s="270"/>
      <c r="D884" s="270"/>
    </row>
    <row r="885" spans="3:4" ht="12.75">
      <c r="C885" s="271">
        <v>43453</v>
      </c>
      <c r="D885" s="270"/>
    </row>
    <row r="886" spans="3:4" ht="12.75">
      <c r="C886" s="270"/>
      <c r="D886" s="270"/>
    </row>
    <row r="887" spans="3:4" ht="12.75">
      <c r="C887" s="272"/>
      <c r="D887" s="272"/>
    </row>
  </sheetData>
  <sheetProtection/>
  <autoFilter ref="A5:O886"/>
  <mergeCells count="6">
    <mergeCell ref="A67:E67"/>
    <mergeCell ref="A337:E337"/>
    <mergeCell ref="A882:C882"/>
    <mergeCell ref="A1:E1"/>
    <mergeCell ref="A3:E3"/>
    <mergeCell ref="A286:A290"/>
  </mergeCells>
  <printOptions/>
  <pageMargins left="1.3385826771653544" right="0.35433070866141736" top="0.3937007874015748" bottom="0.5511811023622047" header="0" footer="0"/>
  <pageSetup horizontalDpi="600" verticalDpi="600" orientation="landscape" scale="80" r:id="rId1"/>
</worksheet>
</file>

<file path=xl/worksheets/sheet8.xml><?xml version="1.0" encoding="utf-8"?>
<worksheet xmlns="http://schemas.openxmlformats.org/spreadsheetml/2006/main" xmlns:r="http://schemas.openxmlformats.org/officeDocument/2006/relationships">
  <dimension ref="B1:J222"/>
  <sheetViews>
    <sheetView zoomScalePageLayoutView="0" workbookViewId="0" topLeftCell="A211">
      <selection activeCell="A213" sqref="A213"/>
    </sheetView>
  </sheetViews>
  <sheetFormatPr defaultColWidth="11.421875" defaultRowHeight="12.75"/>
  <cols>
    <col min="1" max="1" width="3.421875" style="405" customWidth="1"/>
    <col min="2" max="2" width="11.421875" style="405" customWidth="1"/>
    <col min="3" max="3" width="4.7109375" style="405" customWidth="1"/>
    <col min="4" max="4" width="17.421875" style="405" customWidth="1"/>
    <col min="5" max="5" width="14.7109375" style="405" customWidth="1"/>
    <col min="6" max="6" width="18.140625" style="405" customWidth="1"/>
    <col min="7" max="7" width="13.7109375" style="405" customWidth="1"/>
    <col min="8" max="8" width="12.8515625" style="405" customWidth="1"/>
    <col min="9" max="9" width="17.00390625" style="405" customWidth="1"/>
    <col min="10" max="10" width="13.8515625" style="405" customWidth="1"/>
    <col min="11" max="16384" width="11.421875" style="405" customWidth="1"/>
  </cols>
  <sheetData>
    <row r="1" ht="14.25">
      <c r="I1" s="406"/>
    </row>
    <row r="2" spans="2:9" ht="18">
      <c r="B2" s="952" t="s">
        <v>152</v>
      </c>
      <c r="C2" s="952"/>
      <c r="D2" s="952"/>
      <c r="E2" s="952"/>
      <c r="F2" s="952"/>
      <c r="G2" s="952"/>
      <c r="H2" s="952"/>
      <c r="I2" s="952"/>
    </row>
    <row r="3" spans="2:9" ht="15">
      <c r="B3" s="988" t="str">
        <f>INGRESOS!A4</f>
        <v>PRESUPUESTO ORDINARIO PARA EL PERIODO 2019  *CONSOLIDADO* (AJUSTADO POR OFICIO CGR)</v>
      </c>
      <c r="C3" s="988"/>
      <c r="D3" s="988"/>
      <c r="E3" s="988"/>
      <c r="F3" s="988"/>
      <c r="G3" s="988"/>
      <c r="H3" s="988"/>
      <c r="I3" s="988"/>
    </row>
    <row r="4" spans="2:9" ht="15">
      <c r="B4" s="954" t="s">
        <v>544</v>
      </c>
      <c r="C4" s="954"/>
      <c r="D4" s="954"/>
      <c r="E4" s="954"/>
      <c r="F4" s="954"/>
      <c r="G4" s="954"/>
      <c r="H4" s="954"/>
      <c r="I4" s="954"/>
    </row>
    <row r="5" spans="2:9" ht="15">
      <c r="B5" s="157"/>
      <c r="C5" s="157"/>
      <c r="D5" s="157"/>
      <c r="E5" s="157"/>
      <c r="F5" s="157"/>
      <c r="G5" s="157"/>
      <c r="H5" s="157"/>
      <c r="I5" s="157"/>
    </row>
    <row r="6" spans="2:9" ht="17.25" customHeight="1">
      <c r="B6" s="686"/>
      <c r="C6" s="686"/>
      <c r="D6" s="686"/>
      <c r="E6" s="686"/>
      <c r="F6" s="686"/>
      <c r="G6" s="686"/>
      <c r="H6" s="686"/>
      <c r="I6" s="686"/>
    </row>
    <row r="7" spans="2:10" ht="15">
      <c r="B7" s="989" t="s">
        <v>550</v>
      </c>
      <c r="C7" s="989"/>
      <c r="D7" s="989"/>
      <c r="E7" s="989"/>
      <c r="F7" s="989"/>
      <c r="G7" s="989"/>
      <c r="H7" s="989"/>
      <c r="I7" s="989"/>
      <c r="J7" s="406"/>
    </row>
    <row r="8" spans="2:9" ht="15" thickBot="1">
      <c r="B8" s="99"/>
      <c r="C8" s="99"/>
      <c r="D8" s="99"/>
      <c r="E8" s="99"/>
      <c r="F8" s="99"/>
      <c r="G8" s="99"/>
      <c r="H8" s="99"/>
      <c r="I8" s="99"/>
    </row>
    <row r="9" spans="2:9" ht="45.75" customHeight="1" thickBot="1">
      <c r="B9" s="990" t="s">
        <v>545</v>
      </c>
      <c r="C9" s="991"/>
      <c r="D9" s="991"/>
      <c r="E9" s="991"/>
      <c r="F9" s="991"/>
      <c r="G9" s="991"/>
      <c r="H9" s="991"/>
      <c r="I9" s="992"/>
    </row>
    <row r="10" spans="2:9" ht="8.25" customHeight="1">
      <c r="B10" s="408"/>
      <c r="C10" s="409"/>
      <c r="D10" s="409"/>
      <c r="E10" s="409"/>
      <c r="F10" s="409"/>
      <c r="G10" s="409"/>
      <c r="H10" s="409"/>
      <c r="I10" s="409"/>
    </row>
    <row r="11" spans="2:9" ht="15">
      <c r="B11" s="985" t="s">
        <v>683</v>
      </c>
      <c r="C11" s="986"/>
      <c r="D11" s="986"/>
      <c r="E11" s="986"/>
      <c r="F11" s="986"/>
      <c r="G11" s="986"/>
      <c r="H11" s="986"/>
      <c r="I11" s="987"/>
    </row>
    <row r="12" spans="2:9" ht="188.25" customHeight="1">
      <c r="B12" s="996" t="s">
        <v>999</v>
      </c>
      <c r="C12" s="997"/>
      <c r="D12" s="997"/>
      <c r="E12" s="997"/>
      <c r="F12" s="997"/>
      <c r="G12" s="997"/>
      <c r="H12" s="997"/>
      <c r="I12" s="998"/>
    </row>
    <row r="13" spans="2:9" ht="8.25" customHeight="1">
      <c r="B13" s="99"/>
      <c r="C13" s="99"/>
      <c r="D13" s="99"/>
      <c r="E13" s="99"/>
      <c r="F13" s="99"/>
      <c r="G13" s="99"/>
      <c r="H13" s="99"/>
      <c r="I13" s="99"/>
    </row>
    <row r="14" spans="2:9" ht="15">
      <c r="B14" s="985" t="s">
        <v>684</v>
      </c>
      <c r="C14" s="986"/>
      <c r="D14" s="986"/>
      <c r="E14" s="986"/>
      <c r="F14" s="986"/>
      <c r="G14" s="986"/>
      <c r="H14" s="986"/>
      <c r="I14" s="987"/>
    </row>
    <row r="15" spans="2:9" ht="73.5" customHeight="1">
      <c r="B15" s="999" t="s">
        <v>1000</v>
      </c>
      <c r="C15" s="1000"/>
      <c r="D15" s="1000"/>
      <c r="E15" s="1000"/>
      <c r="F15" s="1000"/>
      <c r="G15" s="1000"/>
      <c r="H15" s="1000"/>
      <c r="I15" s="1001"/>
    </row>
    <row r="16" spans="2:9" ht="10.5" customHeight="1">
      <c r="B16" s="99"/>
      <c r="C16" s="99"/>
      <c r="D16" s="99"/>
      <c r="E16" s="99"/>
      <c r="F16" s="99"/>
      <c r="G16" s="99"/>
      <c r="H16" s="99"/>
      <c r="I16" s="99"/>
    </row>
    <row r="17" spans="2:9" ht="15">
      <c r="B17" s="985" t="s">
        <v>685</v>
      </c>
      <c r="C17" s="986"/>
      <c r="D17" s="986"/>
      <c r="E17" s="410"/>
      <c r="F17" s="410"/>
      <c r="G17" s="410"/>
      <c r="H17" s="410"/>
      <c r="I17" s="411"/>
    </row>
    <row r="18" spans="2:9" ht="31.5" customHeight="1">
      <c r="B18" s="996" t="s">
        <v>1001</v>
      </c>
      <c r="C18" s="997"/>
      <c r="D18" s="997"/>
      <c r="E18" s="997"/>
      <c r="F18" s="997"/>
      <c r="G18" s="997"/>
      <c r="H18" s="997"/>
      <c r="I18" s="998"/>
    </row>
    <row r="19" spans="2:9" ht="7.5" customHeight="1">
      <c r="B19" s="99"/>
      <c r="C19" s="99"/>
      <c r="D19" s="99"/>
      <c r="E19" s="99"/>
      <c r="F19" s="99"/>
      <c r="G19" s="99"/>
      <c r="H19" s="99"/>
      <c r="I19" s="99"/>
    </row>
    <row r="20" spans="2:9" ht="15">
      <c r="B20" s="985" t="s">
        <v>686</v>
      </c>
      <c r="C20" s="986"/>
      <c r="D20" s="986"/>
      <c r="E20" s="986"/>
      <c r="F20" s="986"/>
      <c r="G20" s="986"/>
      <c r="H20" s="986"/>
      <c r="I20" s="987"/>
    </row>
    <row r="21" spans="2:9" ht="15.75" customHeight="1">
      <c r="B21" s="993" t="s">
        <v>868</v>
      </c>
      <c r="C21" s="994"/>
      <c r="D21" s="994"/>
      <c r="E21" s="994"/>
      <c r="F21" s="994"/>
      <c r="G21" s="994"/>
      <c r="H21" s="994"/>
      <c r="I21" s="995"/>
    </row>
    <row r="22" spans="2:9" ht="14.25" hidden="1">
      <c r="B22" s="99"/>
      <c r="C22" s="99"/>
      <c r="D22" s="99"/>
      <c r="E22" s="99"/>
      <c r="F22" s="99"/>
      <c r="G22" s="99"/>
      <c r="H22" s="99"/>
      <c r="I22" s="99"/>
    </row>
    <row r="23" spans="2:9" ht="15" hidden="1">
      <c r="B23" s="985" t="s">
        <v>687</v>
      </c>
      <c r="C23" s="986"/>
      <c r="D23" s="986"/>
      <c r="E23" s="986"/>
      <c r="F23" s="986"/>
      <c r="G23" s="986"/>
      <c r="H23" s="986"/>
      <c r="I23" s="987"/>
    </row>
    <row r="24" spans="2:9" ht="14.25" hidden="1">
      <c r="B24" s="996" t="s">
        <v>756</v>
      </c>
      <c r="C24" s="997"/>
      <c r="D24" s="997"/>
      <c r="E24" s="997"/>
      <c r="F24" s="997"/>
      <c r="G24" s="997"/>
      <c r="H24" s="997"/>
      <c r="I24" s="998"/>
    </row>
    <row r="25" spans="2:9" ht="14.25" hidden="1">
      <c r="B25" s="99"/>
      <c r="C25" s="409"/>
      <c r="D25" s="409"/>
      <c r="E25" s="409"/>
      <c r="F25" s="409"/>
      <c r="G25" s="409"/>
      <c r="H25" s="409"/>
      <c r="I25" s="409"/>
    </row>
    <row r="26" spans="2:9" ht="15" hidden="1">
      <c r="B26" s="985" t="s">
        <v>688</v>
      </c>
      <c r="C26" s="986"/>
      <c r="D26" s="986"/>
      <c r="E26" s="986"/>
      <c r="F26" s="986"/>
      <c r="G26" s="986"/>
      <c r="H26" s="986"/>
      <c r="I26" s="987"/>
    </row>
    <row r="27" spans="2:9" ht="14.25" hidden="1">
      <c r="B27" s="996" t="s">
        <v>689</v>
      </c>
      <c r="C27" s="997"/>
      <c r="D27" s="997"/>
      <c r="E27" s="997"/>
      <c r="F27" s="997"/>
      <c r="G27" s="997"/>
      <c r="H27" s="997"/>
      <c r="I27" s="998"/>
    </row>
    <row r="28" spans="2:9" ht="6.75" customHeight="1">
      <c r="B28" s="99"/>
      <c r="C28" s="409"/>
      <c r="D28" s="409"/>
      <c r="E28" s="409"/>
      <c r="F28" s="409"/>
      <c r="G28" s="409"/>
      <c r="H28" s="409"/>
      <c r="I28" s="315"/>
    </row>
    <row r="29" spans="2:9" ht="15">
      <c r="B29" s="985" t="s">
        <v>690</v>
      </c>
      <c r="C29" s="986"/>
      <c r="D29" s="986"/>
      <c r="E29" s="986"/>
      <c r="F29" s="986"/>
      <c r="G29" s="986"/>
      <c r="H29" s="986"/>
      <c r="I29" s="987"/>
    </row>
    <row r="30" spans="2:9" ht="14.25">
      <c r="B30" s="1002" t="s">
        <v>757</v>
      </c>
      <c r="C30" s="1003"/>
      <c r="D30" s="1003"/>
      <c r="E30" s="1003"/>
      <c r="F30" s="1003"/>
      <c r="G30" s="1003"/>
      <c r="H30" s="1003"/>
      <c r="I30" s="1004"/>
    </row>
    <row r="31" spans="2:9" ht="14.25">
      <c r="B31" s="1002" t="s">
        <v>610</v>
      </c>
      <c r="C31" s="1003"/>
      <c r="D31" s="1003"/>
      <c r="E31" s="1003"/>
      <c r="F31" s="1003"/>
      <c r="G31" s="1003"/>
      <c r="H31" s="1003"/>
      <c r="I31" s="1004"/>
    </row>
    <row r="32" spans="2:9" ht="14.25">
      <c r="B32" s="1002" t="s">
        <v>611</v>
      </c>
      <c r="C32" s="1003"/>
      <c r="D32" s="1003"/>
      <c r="E32" s="1003"/>
      <c r="F32" s="1003"/>
      <c r="G32" s="1003"/>
      <c r="H32" s="1003"/>
      <c r="I32" s="1004"/>
    </row>
    <row r="33" spans="2:9" ht="14.25">
      <c r="B33" s="1002" t="s">
        <v>1002</v>
      </c>
      <c r="C33" s="1003"/>
      <c r="D33" s="1003"/>
      <c r="E33" s="1003"/>
      <c r="F33" s="1003"/>
      <c r="G33" s="1003"/>
      <c r="H33" s="1003"/>
      <c r="I33" s="1004"/>
    </row>
    <row r="34" spans="2:9" ht="15" customHeight="1">
      <c r="B34" s="996" t="s">
        <v>1003</v>
      </c>
      <c r="C34" s="997"/>
      <c r="D34" s="997"/>
      <c r="E34" s="997"/>
      <c r="F34" s="997"/>
      <c r="G34" s="997"/>
      <c r="H34" s="997"/>
      <c r="I34" s="998"/>
    </row>
    <row r="35" spans="2:9" ht="14.25">
      <c r="B35" s="99"/>
      <c r="C35" s="99"/>
      <c r="D35" s="99"/>
      <c r="E35" s="99"/>
      <c r="F35" s="99"/>
      <c r="G35" s="99"/>
      <c r="H35" s="99"/>
      <c r="I35" s="99"/>
    </row>
    <row r="36" spans="2:9" ht="15">
      <c r="B36" s="985" t="s">
        <v>691</v>
      </c>
      <c r="C36" s="986"/>
      <c r="D36" s="986"/>
      <c r="E36" s="986"/>
      <c r="F36" s="986"/>
      <c r="G36" s="986"/>
      <c r="H36" s="986"/>
      <c r="I36" s="987"/>
    </row>
    <row r="37" spans="2:9" ht="30" customHeight="1">
      <c r="B37" s="1005" t="s">
        <v>869</v>
      </c>
      <c r="C37" s="1006"/>
      <c r="D37" s="1006"/>
      <c r="E37" s="1006"/>
      <c r="F37" s="1006"/>
      <c r="G37" s="1006"/>
      <c r="H37" s="1006"/>
      <c r="I37" s="1007"/>
    </row>
    <row r="38" spans="2:9" ht="14.25">
      <c r="B38" s="1005" t="s">
        <v>610</v>
      </c>
      <c r="C38" s="1006"/>
      <c r="D38" s="1006"/>
      <c r="E38" s="1006"/>
      <c r="F38" s="1006"/>
      <c r="G38" s="1006"/>
      <c r="H38" s="1006"/>
      <c r="I38" s="1007"/>
    </row>
    <row r="39" spans="2:9" ht="14.25">
      <c r="B39" s="1005" t="s">
        <v>611</v>
      </c>
      <c r="C39" s="1006"/>
      <c r="D39" s="1006"/>
      <c r="E39" s="1006"/>
      <c r="F39" s="1006"/>
      <c r="G39" s="1006"/>
      <c r="H39" s="1006"/>
      <c r="I39" s="1007"/>
    </row>
    <row r="40" spans="2:9" ht="31.5" customHeight="1">
      <c r="B40" s="1005" t="s">
        <v>639</v>
      </c>
      <c r="C40" s="1006"/>
      <c r="D40" s="1006"/>
      <c r="E40" s="1006"/>
      <c r="F40" s="1006"/>
      <c r="G40" s="1006"/>
      <c r="H40" s="1006"/>
      <c r="I40" s="1007"/>
    </row>
    <row r="41" spans="2:9" ht="14.25">
      <c r="B41" s="1005" t="s">
        <v>871</v>
      </c>
      <c r="C41" s="1006"/>
      <c r="D41" s="1006"/>
      <c r="E41" s="1006"/>
      <c r="F41" s="1006"/>
      <c r="G41" s="1006"/>
      <c r="H41" s="1006"/>
      <c r="I41" s="1007"/>
    </row>
    <row r="42" spans="2:9" ht="14.25">
      <c r="B42" s="993" t="s">
        <v>870</v>
      </c>
      <c r="C42" s="1008"/>
      <c r="D42" s="1008"/>
      <c r="E42" s="1008"/>
      <c r="F42" s="1008"/>
      <c r="G42" s="1008"/>
      <c r="H42" s="1008"/>
      <c r="I42" s="1009"/>
    </row>
    <row r="43" spans="2:9" ht="8.25" customHeight="1">
      <c r="B43" s="99"/>
      <c r="C43" s="99"/>
      <c r="D43" s="99"/>
      <c r="E43" s="99"/>
      <c r="F43" s="99"/>
      <c r="G43" s="99"/>
      <c r="H43" s="99"/>
      <c r="I43" s="99"/>
    </row>
    <row r="44" spans="2:9" ht="15">
      <c r="B44" s="989" t="s">
        <v>546</v>
      </c>
      <c r="C44" s="989"/>
      <c r="D44" s="989"/>
      <c r="E44" s="989"/>
      <c r="F44" s="989"/>
      <c r="G44" s="989"/>
      <c r="H44" s="989"/>
      <c r="I44" s="989"/>
    </row>
    <row r="45" spans="2:9" ht="10.5" customHeight="1" thickBot="1">
      <c r="B45" s="414"/>
      <c r="C45" s="415"/>
      <c r="D45" s="415"/>
      <c r="E45" s="415"/>
      <c r="F45" s="415"/>
      <c r="G45" s="415"/>
      <c r="H45" s="415"/>
      <c r="I45" s="415"/>
    </row>
    <row r="46" spans="2:9" ht="112.5" customHeight="1" thickBot="1">
      <c r="B46" s="990" t="s">
        <v>1004</v>
      </c>
      <c r="C46" s="991"/>
      <c r="D46" s="991"/>
      <c r="E46" s="991"/>
      <c r="F46" s="991"/>
      <c r="G46" s="991"/>
      <c r="H46" s="991"/>
      <c r="I46" s="992"/>
    </row>
    <row r="47" spans="2:9" ht="9.75" customHeight="1">
      <c r="B47" s="416"/>
      <c r="C47" s="415"/>
      <c r="D47" s="415"/>
      <c r="E47" s="415"/>
      <c r="F47" s="415"/>
      <c r="G47" s="415"/>
      <c r="H47" s="415"/>
      <c r="I47" s="415"/>
    </row>
    <row r="48" spans="2:9" ht="15">
      <c r="B48" s="985" t="s">
        <v>692</v>
      </c>
      <c r="C48" s="986"/>
      <c r="D48" s="986"/>
      <c r="E48" s="986"/>
      <c r="F48" s="986"/>
      <c r="G48" s="986"/>
      <c r="H48" s="986"/>
      <c r="I48" s="987"/>
    </row>
    <row r="49" spans="2:9" ht="63" customHeight="1">
      <c r="B49" s="996" t="s">
        <v>1005</v>
      </c>
      <c r="C49" s="997"/>
      <c r="D49" s="997"/>
      <c r="E49" s="997"/>
      <c r="F49" s="997"/>
      <c r="G49" s="997"/>
      <c r="H49" s="997"/>
      <c r="I49" s="998"/>
    </row>
    <row r="50" spans="2:9" ht="15" customHeight="1">
      <c r="B50" s="99"/>
      <c r="C50" s="99"/>
      <c r="D50" s="99"/>
      <c r="E50" s="99"/>
      <c r="F50" s="99"/>
      <c r="G50" s="99"/>
      <c r="H50" s="99"/>
      <c r="I50" s="99"/>
    </row>
    <row r="51" spans="2:9" ht="15">
      <c r="B51" s="985" t="s">
        <v>693</v>
      </c>
      <c r="C51" s="986"/>
      <c r="D51" s="986"/>
      <c r="E51" s="986"/>
      <c r="F51" s="986"/>
      <c r="G51" s="986"/>
      <c r="H51" s="986"/>
      <c r="I51" s="987"/>
    </row>
    <row r="52" spans="2:9" ht="53.25" customHeight="1">
      <c r="B52" s="999" t="s">
        <v>872</v>
      </c>
      <c r="C52" s="1000"/>
      <c r="D52" s="1000"/>
      <c r="E52" s="1000"/>
      <c r="F52" s="1000"/>
      <c r="G52" s="1000"/>
      <c r="H52" s="1000"/>
      <c r="I52" s="1001"/>
    </row>
    <row r="53" spans="2:9" ht="11.25" customHeight="1">
      <c r="B53" s="417"/>
      <c r="C53" s="415"/>
      <c r="D53" s="415"/>
      <c r="E53" s="415"/>
      <c r="F53" s="415"/>
      <c r="G53" s="415"/>
      <c r="H53" s="415"/>
      <c r="I53" s="415"/>
    </row>
    <row r="54" spans="2:9" ht="15">
      <c r="B54" s="985" t="s">
        <v>694</v>
      </c>
      <c r="C54" s="986"/>
      <c r="D54" s="986"/>
      <c r="E54" s="412"/>
      <c r="F54" s="412"/>
      <c r="G54" s="412"/>
      <c r="H54" s="412"/>
      <c r="I54" s="413"/>
    </row>
    <row r="55" spans="2:9" ht="102" customHeight="1">
      <c r="B55" s="996" t="s">
        <v>1007</v>
      </c>
      <c r="C55" s="997"/>
      <c r="D55" s="997"/>
      <c r="E55" s="997"/>
      <c r="F55" s="997"/>
      <c r="G55" s="997"/>
      <c r="H55" s="997"/>
      <c r="I55" s="998"/>
    </row>
    <row r="56" spans="2:9" ht="19.5" customHeight="1">
      <c r="B56" s="99"/>
      <c r="C56" s="99"/>
      <c r="D56" s="99"/>
      <c r="E56" s="99"/>
      <c r="F56" s="99"/>
      <c r="G56" s="99"/>
      <c r="H56" s="99"/>
      <c r="I56" s="99"/>
    </row>
    <row r="57" spans="2:9" ht="15">
      <c r="B57" s="985" t="s">
        <v>695</v>
      </c>
      <c r="C57" s="986"/>
      <c r="D57" s="986"/>
      <c r="E57" s="986"/>
      <c r="F57" s="986"/>
      <c r="G57" s="986"/>
      <c r="H57" s="986"/>
      <c r="I57" s="987"/>
    </row>
    <row r="58" spans="2:9" ht="110.25" customHeight="1">
      <c r="B58" s="999" t="s">
        <v>1006</v>
      </c>
      <c r="C58" s="1000"/>
      <c r="D58" s="1000"/>
      <c r="E58" s="1000"/>
      <c r="F58" s="1000"/>
      <c r="G58" s="1000"/>
      <c r="H58" s="1000"/>
      <c r="I58" s="1001"/>
    </row>
    <row r="59" spans="2:9" ht="6.75" customHeight="1">
      <c r="B59" s="417"/>
      <c r="C59" s="415"/>
      <c r="D59" s="415"/>
      <c r="E59" s="415"/>
      <c r="F59" s="415"/>
      <c r="G59" s="415"/>
      <c r="H59" s="415"/>
      <c r="I59" s="406"/>
    </row>
    <row r="60" spans="2:9" ht="15">
      <c r="B60" s="985" t="s">
        <v>696</v>
      </c>
      <c r="C60" s="986"/>
      <c r="D60" s="986"/>
      <c r="E60" s="412"/>
      <c r="F60" s="412"/>
      <c r="G60" s="412"/>
      <c r="H60" s="412"/>
      <c r="I60" s="413"/>
    </row>
    <row r="61" spans="2:9" ht="45" customHeight="1">
      <c r="B61" s="996" t="s">
        <v>758</v>
      </c>
      <c r="C61" s="997"/>
      <c r="D61" s="997"/>
      <c r="E61" s="997"/>
      <c r="F61" s="997"/>
      <c r="G61" s="997"/>
      <c r="H61" s="997"/>
      <c r="I61" s="998"/>
    </row>
    <row r="62" spans="2:9" ht="10.5" customHeight="1">
      <c r="B62" s="99"/>
      <c r="C62" s="99"/>
      <c r="D62" s="99"/>
      <c r="E62" s="99"/>
      <c r="F62" s="99"/>
      <c r="G62" s="99"/>
      <c r="H62" s="99"/>
      <c r="I62" s="99"/>
    </row>
    <row r="63" spans="2:9" ht="21.75" customHeight="1">
      <c r="B63" s="985" t="s">
        <v>697</v>
      </c>
      <c r="C63" s="986"/>
      <c r="D63" s="986"/>
      <c r="E63" s="986"/>
      <c r="F63" s="986"/>
      <c r="G63" s="986"/>
      <c r="H63" s="986"/>
      <c r="I63" s="987"/>
    </row>
    <row r="64" spans="2:9" ht="72" customHeight="1">
      <c r="B64" s="996" t="s">
        <v>873</v>
      </c>
      <c r="C64" s="1008"/>
      <c r="D64" s="1008"/>
      <c r="E64" s="1008"/>
      <c r="F64" s="1008"/>
      <c r="G64" s="1008"/>
      <c r="H64" s="1008"/>
      <c r="I64" s="1009"/>
    </row>
    <row r="65" spans="2:9" ht="1.5" customHeight="1">
      <c r="B65" s="99"/>
      <c r="C65" s="99"/>
      <c r="D65" s="99"/>
      <c r="E65" s="99"/>
      <c r="F65" s="99"/>
      <c r="G65" s="99"/>
      <c r="H65" s="99"/>
      <c r="I65" s="315"/>
    </row>
    <row r="66" spans="2:9" ht="15">
      <c r="B66" s="985" t="s">
        <v>698</v>
      </c>
      <c r="C66" s="986"/>
      <c r="D66" s="986"/>
      <c r="E66" s="410"/>
      <c r="F66" s="410"/>
      <c r="G66" s="410"/>
      <c r="H66" s="410"/>
      <c r="I66" s="411"/>
    </row>
    <row r="67" spans="2:9" ht="39.75" customHeight="1">
      <c r="B67" s="996" t="s">
        <v>874</v>
      </c>
      <c r="C67" s="997"/>
      <c r="D67" s="997"/>
      <c r="E67" s="997"/>
      <c r="F67" s="997"/>
      <c r="G67" s="997"/>
      <c r="H67" s="997"/>
      <c r="I67" s="998"/>
    </row>
    <row r="68" spans="2:9" ht="6.75" customHeight="1">
      <c r="B68" s="99"/>
      <c r="C68" s="99"/>
      <c r="D68" s="99"/>
      <c r="E68" s="99"/>
      <c r="F68" s="99"/>
      <c r="G68" s="99"/>
      <c r="H68" s="99"/>
      <c r="I68" s="99"/>
    </row>
    <row r="69" spans="2:9" ht="23.25" customHeight="1">
      <c r="B69" s="985" t="s">
        <v>699</v>
      </c>
      <c r="C69" s="986"/>
      <c r="D69" s="986"/>
      <c r="E69" s="986"/>
      <c r="F69" s="986"/>
      <c r="G69" s="986"/>
      <c r="H69" s="986"/>
      <c r="I69" s="987"/>
    </row>
    <row r="70" spans="2:9" ht="36" customHeight="1">
      <c r="B70" s="996" t="s">
        <v>875</v>
      </c>
      <c r="C70" s="997"/>
      <c r="D70" s="997"/>
      <c r="E70" s="997"/>
      <c r="F70" s="997"/>
      <c r="G70" s="997"/>
      <c r="H70" s="997"/>
      <c r="I70" s="998"/>
    </row>
    <row r="71" spans="2:9" ht="13.5" customHeight="1">
      <c r="B71" s="99"/>
      <c r="C71" s="99"/>
      <c r="D71" s="99"/>
      <c r="E71" s="99"/>
      <c r="F71" s="99"/>
      <c r="G71" s="99"/>
      <c r="H71" s="99"/>
      <c r="I71" s="99"/>
    </row>
    <row r="72" spans="2:9" ht="12" customHeight="1">
      <c r="B72" s="989" t="s">
        <v>547</v>
      </c>
      <c r="C72" s="989"/>
      <c r="D72" s="989"/>
      <c r="E72" s="989"/>
      <c r="F72" s="989"/>
      <c r="G72" s="989"/>
      <c r="H72" s="989"/>
      <c r="I72" s="989"/>
    </row>
    <row r="73" spans="2:9" ht="3" customHeight="1">
      <c r="B73" s="418"/>
      <c r="C73" s="418"/>
      <c r="D73" s="418"/>
      <c r="E73" s="418"/>
      <c r="F73" s="418"/>
      <c r="G73" s="418"/>
      <c r="H73" s="418"/>
      <c r="I73" s="418"/>
    </row>
    <row r="74" spans="2:9" ht="23.25" customHeight="1">
      <c r="B74" s="1010" t="s">
        <v>701</v>
      </c>
      <c r="C74" s="1011"/>
      <c r="D74" s="1011"/>
      <c r="E74" s="1011"/>
      <c r="F74" s="1011"/>
      <c r="G74" s="1011"/>
      <c r="H74" s="1011"/>
      <c r="I74" s="1012"/>
    </row>
    <row r="75" spans="2:9" ht="99" customHeight="1">
      <c r="B75" s="996" t="s">
        <v>886</v>
      </c>
      <c r="C75" s="997"/>
      <c r="D75" s="997"/>
      <c r="E75" s="997"/>
      <c r="F75" s="997"/>
      <c r="G75" s="997"/>
      <c r="H75" s="997"/>
      <c r="I75" s="998"/>
    </row>
    <row r="76" spans="2:9" ht="16.5" customHeight="1">
      <c r="B76" s="821"/>
      <c r="C76" s="821"/>
      <c r="D76" s="821"/>
      <c r="E76" s="821"/>
      <c r="F76" s="821"/>
      <c r="G76" s="821"/>
      <c r="H76" s="821"/>
      <c r="I76" s="821"/>
    </row>
    <row r="77" spans="2:9" ht="16.5" customHeight="1">
      <c r="B77" s="971" t="s">
        <v>1079</v>
      </c>
      <c r="C77" s="971"/>
      <c r="D77" s="971"/>
      <c r="E77" s="971"/>
      <c r="F77" s="971"/>
      <c r="G77" s="971"/>
      <c r="H77" s="971"/>
      <c r="I77" s="971"/>
    </row>
    <row r="78" spans="2:9" ht="64.5" customHeight="1">
      <c r="B78" s="976" t="s">
        <v>1078</v>
      </c>
      <c r="C78" s="977"/>
      <c r="D78" s="977"/>
      <c r="E78" s="975" t="s">
        <v>1010</v>
      </c>
      <c r="F78" s="974"/>
      <c r="G78" s="974"/>
      <c r="H78" s="974"/>
      <c r="I78" s="822" t="s">
        <v>1011</v>
      </c>
    </row>
    <row r="79" spans="2:9" ht="57" customHeight="1">
      <c r="B79" s="982"/>
      <c r="C79" s="983"/>
      <c r="D79" s="983"/>
      <c r="E79" s="975" t="s">
        <v>1012</v>
      </c>
      <c r="F79" s="974"/>
      <c r="G79" s="974"/>
      <c r="H79" s="974"/>
      <c r="I79" s="822" t="s">
        <v>1011</v>
      </c>
    </row>
    <row r="80" spans="2:9" ht="33.75" customHeight="1">
      <c r="B80" s="982"/>
      <c r="C80" s="983"/>
      <c r="D80" s="983"/>
      <c r="E80" s="975" t="s">
        <v>1013</v>
      </c>
      <c r="F80" s="974"/>
      <c r="G80" s="974"/>
      <c r="H80" s="974"/>
      <c r="I80" s="822" t="s">
        <v>1011</v>
      </c>
    </row>
    <row r="81" spans="2:9" ht="26.25" customHeight="1">
      <c r="B81" s="979"/>
      <c r="C81" s="980"/>
      <c r="D81" s="980"/>
      <c r="E81" s="975" t="s">
        <v>1014</v>
      </c>
      <c r="F81" s="974"/>
      <c r="G81" s="974"/>
      <c r="H81" s="974"/>
      <c r="I81" s="822" t="s">
        <v>1015</v>
      </c>
    </row>
    <row r="82" spans="2:9" ht="26.25" customHeight="1">
      <c r="B82" s="972" t="s">
        <v>1016</v>
      </c>
      <c r="C82" s="973"/>
      <c r="D82" s="973"/>
      <c r="E82" s="974" t="s">
        <v>1017</v>
      </c>
      <c r="F82" s="974"/>
      <c r="G82" s="974"/>
      <c r="H82" s="974"/>
      <c r="I82" s="822" t="s">
        <v>1018</v>
      </c>
    </row>
    <row r="83" spans="2:9" ht="42" customHeight="1">
      <c r="B83" s="972" t="s">
        <v>1019</v>
      </c>
      <c r="C83" s="973"/>
      <c r="D83" s="973"/>
      <c r="E83" s="974" t="s">
        <v>1020</v>
      </c>
      <c r="F83" s="974"/>
      <c r="G83" s="974"/>
      <c r="H83" s="974"/>
      <c r="I83" s="822" t="s">
        <v>1021</v>
      </c>
    </row>
    <row r="84" spans="2:9" ht="50.25" customHeight="1">
      <c r="B84" s="972" t="s">
        <v>1022</v>
      </c>
      <c r="C84" s="973"/>
      <c r="D84" s="973"/>
      <c r="E84" s="974" t="s">
        <v>1023</v>
      </c>
      <c r="F84" s="974"/>
      <c r="G84" s="974"/>
      <c r="H84" s="974"/>
      <c r="I84" s="822" t="s">
        <v>1024</v>
      </c>
    </row>
    <row r="85" spans="2:9" ht="29.25" customHeight="1">
      <c r="B85" s="972" t="s">
        <v>1025</v>
      </c>
      <c r="C85" s="973"/>
      <c r="D85" s="973"/>
      <c r="E85" s="974" t="s">
        <v>1026</v>
      </c>
      <c r="F85" s="974"/>
      <c r="G85" s="974"/>
      <c r="H85" s="974"/>
      <c r="I85" s="822" t="s">
        <v>1027</v>
      </c>
    </row>
    <row r="86" spans="2:9" ht="36.75" customHeight="1">
      <c r="B86" s="972" t="s">
        <v>1028</v>
      </c>
      <c r="C86" s="973"/>
      <c r="D86" s="973"/>
      <c r="E86" s="974" t="s">
        <v>1029</v>
      </c>
      <c r="F86" s="974"/>
      <c r="G86" s="974"/>
      <c r="H86" s="974"/>
      <c r="I86" s="822" t="s">
        <v>1030</v>
      </c>
    </row>
    <row r="87" spans="2:9" ht="33" customHeight="1">
      <c r="B87" s="972" t="s">
        <v>1031</v>
      </c>
      <c r="C87" s="973"/>
      <c r="D87" s="973"/>
      <c r="E87" s="974" t="s">
        <v>1032</v>
      </c>
      <c r="F87" s="974"/>
      <c r="G87" s="974"/>
      <c r="H87" s="974"/>
      <c r="I87" s="822">
        <v>250</v>
      </c>
    </row>
    <row r="88" spans="2:9" ht="42" customHeight="1">
      <c r="B88" s="972" t="s">
        <v>1033</v>
      </c>
      <c r="C88" s="973"/>
      <c r="D88" s="973"/>
      <c r="E88" s="974" t="s">
        <v>1034</v>
      </c>
      <c r="F88" s="974"/>
      <c r="G88" s="974"/>
      <c r="H88" s="974"/>
      <c r="I88" s="822" t="s">
        <v>1035</v>
      </c>
    </row>
    <row r="89" spans="2:9" ht="42" customHeight="1">
      <c r="B89" s="972" t="s">
        <v>1036</v>
      </c>
      <c r="C89" s="973"/>
      <c r="D89" s="973"/>
      <c r="E89" s="974" t="s">
        <v>1037</v>
      </c>
      <c r="F89" s="974"/>
      <c r="G89" s="974"/>
      <c r="H89" s="974"/>
      <c r="I89" s="822" t="s">
        <v>1038</v>
      </c>
    </row>
    <row r="90" spans="2:9" ht="42" customHeight="1">
      <c r="B90" s="972" t="s">
        <v>1039</v>
      </c>
      <c r="C90" s="973"/>
      <c r="D90" s="973"/>
      <c r="E90" s="974" t="s">
        <v>1040</v>
      </c>
      <c r="F90" s="974"/>
      <c r="G90" s="974"/>
      <c r="H90" s="974"/>
      <c r="I90" s="822" t="s">
        <v>1041</v>
      </c>
    </row>
    <row r="91" spans="2:9" ht="36.75" customHeight="1">
      <c r="B91" s="972" t="s">
        <v>1042</v>
      </c>
      <c r="C91" s="973"/>
      <c r="D91" s="973"/>
      <c r="E91" s="974" t="s">
        <v>1026</v>
      </c>
      <c r="F91" s="974"/>
      <c r="G91" s="974"/>
      <c r="H91" s="974"/>
      <c r="I91" s="822" t="s">
        <v>1043</v>
      </c>
    </row>
    <row r="92" spans="2:9" ht="36.75" customHeight="1">
      <c r="B92" s="972" t="s">
        <v>1044</v>
      </c>
      <c r="C92" s="973"/>
      <c r="D92" s="973"/>
      <c r="E92" s="974" t="s">
        <v>1045</v>
      </c>
      <c r="F92" s="974"/>
      <c r="G92" s="974"/>
      <c r="H92" s="974"/>
      <c r="I92" s="822" t="s">
        <v>1046</v>
      </c>
    </row>
    <row r="93" spans="2:9" ht="42" customHeight="1">
      <c r="B93" s="972" t="s">
        <v>1047</v>
      </c>
      <c r="C93" s="973"/>
      <c r="D93" s="973"/>
      <c r="E93" s="974" t="s">
        <v>1048</v>
      </c>
      <c r="F93" s="974"/>
      <c r="G93" s="974"/>
      <c r="H93" s="974"/>
      <c r="I93" s="822" t="s">
        <v>1049</v>
      </c>
    </row>
    <row r="94" spans="2:9" ht="50.25" customHeight="1">
      <c r="B94" s="972" t="s">
        <v>1050</v>
      </c>
      <c r="C94" s="973"/>
      <c r="D94" s="973"/>
      <c r="E94" s="974" t="s">
        <v>1051</v>
      </c>
      <c r="F94" s="974"/>
      <c r="G94" s="974"/>
      <c r="H94" s="974"/>
      <c r="I94" s="822">
        <v>6</v>
      </c>
    </row>
    <row r="95" spans="2:9" ht="36" customHeight="1">
      <c r="B95" s="972" t="s">
        <v>347</v>
      </c>
      <c r="C95" s="973"/>
      <c r="D95" s="973"/>
      <c r="E95" s="974" t="s">
        <v>1052</v>
      </c>
      <c r="F95" s="974"/>
      <c r="G95" s="974"/>
      <c r="H95" s="974"/>
      <c r="I95" s="822" t="s">
        <v>1053</v>
      </c>
    </row>
    <row r="96" spans="2:9" ht="42" customHeight="1">
      <c r="B96" s="972" t="s">
        <v>1054</v>
      </c>
      <c r="C96" s="973"/>
      <c r="D96" s="973"/>
      <c r="E96" s="974" t="s">
        <v>1055</v>
      </c>
      <c r="F96" s="974"/>
      <c r="G96" s="974"/>
      <c r="H96" s="974"/>
      <c r="I96" s="822">
        <v>4</v>
      </c>
    </row>
    <row r="97" spans="2:9" ht="36" customHeight="1">
      <c r="B97" s="972" t="s">
        <v>1056</v>
      </c>
      <c r="C97" s="973"/>
      <c r="D97" s="973"/>
      <c r="E97" s="974" t="s">
        <v>1057</v>
      </c>
      <c r="F97" s="974"/>
      <c r="G97" s="974"/>
      <c r="H97" s="974"/>
      <c r="I97" s="822">
        <v>1</v>
      </c>
    </row>
    <row r="98" spans="2:9" ht="42" customHeight="1">
      <c r="B98" s="972" t="s">
        <v>1058</v>
      </c>
      <c r="C98" s="973"/>
      <c r="D98" s="973"/>
      <c r="E98" s="974" t="s">
        <v>1034</v>
      </c>
      <c r="F98" s="974"/>
      <c r="G98" s="974"/>
      <c r="H98" s="974"/>
      <c r="I98" s="822" t="s">
        <v>1059</v>
      </c>
    </row>
    <row r="99" spans="2:9" ht="52.5" customHeight="1">
      <c r="B99" s="972" t="s">
        <v>1060</v>
      </c>
      <c r="C99" s="973"/>
      <c r="D99" s="973"/>
      <c r="E99" s="974" t="s">
        <v>1061</v>
      </c>
      <c r="F99" s="974"/>
      <c r="G99" s="974"/>
      <c r="H99" s="974"/>
      <c r="I99" s="822" t="s">
        <v>1062</v>
      </c>
    </row>
    <row r="100" spans="2:9" ht="42" customHeight="1">
      <c r="B100" s="972" t="s">
        <v>1063</v>
      </c>
      <c r="C100" s="973"/>
      <c r="D100" s="973"/>
      <c r="E100" s="974" t="s">
        <v>1064</v>
      </c>
      <c r="F100" s="974"/>
      <c r="G100" s="974"/>
      <c r="H100" s="974"/>
      <c r="I100" s="822" t="s">
        <v>1041</v>
      </c>
    </row>
    <row r="101" spans="2:9" ht="48.75" customHeight="1">
      <c r="B101" s="972" t="s">
        <v>1065</v>
      </c>
      <c r="C101" s="973"/>
      <c r="D101" s="973"/>
      <c r="E101" s="974" t="s">
        <v>1066</v>
      </c>
      <c r="F101" s="974"/>
      <c r="G101" s="974"/>
      <c r="H101" s="974"/>
      <c r="I101" s="822" t="s">
        <v>1067</v>
      </c>
    </row>
    <row r="102" spans="2:9" ht="42" customHeight="1">
      <c r="B102" s="972" t="s">
        <v>1068</v>
      </c>
      <c r="C102" s="973"/>
      <c r="D102" s="973"/>
      <c r="E102" s="974" t="s">
        <v>1034</v>
      </c>
      <c r="F102" s="974"/>
      <c r="G102" s="974"/>
      <c r="H102" s="974"/>
      <c r="I102" s="822" t="s">
        <v>1067</v>
      </c>
    </row>
    <row r="103" spans="2:9" ht="42" customHeight="1">
      <c r="B103" s="972" t="s">
        <v>1069</v>
      </c>
      <c r="C103" s="973"/>
      <c r="D103" s="973"/>
      <c r="E103" s="974" t="s">
        <v>1034</v>
      </c>
      <c r="F103" s="974"/>
      <c r="G103" s="974"/>
      <c r="H103" s="974"/>
      <c r="I103" s="822" t="s">
        <v>1070</v>
      </c>
    </row>
    <row r="104" spans="2:9" ht="42" customHeight="1">
      <c r="B104" s="972" t="s">
        <v>1071</v>
      </c>
      <c r="C104" s="973"/>
      <c r="D104" s="973"/>
      <c r="E104" s="974" t="s">
        <v>1040</v>
      </c>
      <c r="F104" s="974"/>
      <c r="G104" s="974"/>
      <c r="H104" s="974"/>
      <c r="I104" s="822" t="s">
        <v>1067</v>
      </c>
    </row>
    <row r="105" spans="2:9" ht="42" customHeight="1">
      <c r="B105" s="972" t="s">
        <v>1072</v>
      </c>
      <c r="C105" s="973"/>
      <c r="D105" s="973"/>
      <c r="E105" s="974" t="s">
        <v>1040</v>
      </c>
      <c r="F105" s="974"/>
      <c r="G105" s="974"/>
      <c r="H105" s="974"/>
      <c r="I105" s="822" t="s">
        <v>1073</v>
      </c>
    </row>
    <row r="106" spans="2:9" ht="42" customHeight="1">
      <c r="B106" s="972" t="s">
        <v>1074</v>
      </c>
      <c r="C106" s="973"/>
      <c r="D106" s="973"/>
      <c r="E106" s="974" t="s">
        <v>1040</v>
      </c>
      <c r="F106" s="974"/>
      <c r="G106" s="974"/>
      <c r="H106" s="974"/>
      <c r="I106" s="822" t="s">
        <v>1067</v>
      </c>
    </row>
    <row r="107" spans="2:9" ht="42" customHeight="1">
      <c r="B107" s="972" t="s">
        <v>1075</v>
      </c>
      <c r="C107" s="973"/>
      <c r="D107" s="973"/>
      <c r="E107" s="974" t="s">
        <v>1040</v>
      </c>
      <c r="F107" s="974"/>
      <c r="G107" s="974"/>
      <c r="H107" s="974"/>
      <c r="I107" s="822" t="s">
        <v>1067</v>
      </c>
    </row>
    <row r="108" spans="2:9" ht="42" customHeight="1">
      <c r="B108" s="972" t="s">
        <v>1076</v>
      </c>
      <c r="C108" s="973"/>
      <c r="D108" s="973"/>
      <c r="E108" s="974" t="s">
        <v>1077</v>
      </c>
      <c r="F108" s="974"/>
      <c r="G108" s="974"/>
      <c r="H108" s="974"/>
      <c r="I108" s="822">
        <v>1</v>
      </c>
    </row>
    <row r="109" spans="2:9" ht="16.5" customHeight="1">
      <c r="B109" s="821"/>
      <c r="C109" s="821"/>
      <c r="D109" s="821"/>
      <c r="E109" s="821"/>
      <c r="F109" s="821"/>
      <c r="G109" s="821"/>
      <c r="H109" s="821"/>
      <c r="I109" s="821"/>
    </row>
    <row r="110" spans="2:9" ht="24.75" customHeight="1">
      <c r="B110" s="971" t="s">
        <v>1080</v>
      </c>
      <c r="C110" s="971"/>
      <c r="D110" s="971"/>
      <c r="E110" s="971"/>
      <c r="F110" s="971"/>
      <c r="G110" s="971"/>
      <c r="H110" s="971"/>
      <c r="I110" s="971"/>
    </row>
    <row r="111" spans="2:9" ht="27" customHeight="1">
      <c r="B111" s="972" t="s">
        <v>1081</v>
      </c>
      <c r="C111" s="973"/>
      <c r="D111" s="973"/>
      <c r="E111" s="974" t="s">
        <v>1082</v>
      </c>
      <c r="F111" s="974"/>
      <c r="G111" s="974"/>
      <c r="H111" s="974"/>
      <c r="I111" s="822" t="s">
        <v>1083</v>
      </c>
    </row>
    <row r="112" spans="2:9" ht="16.5" customHeight="1">
      <c r="B112" s="821"/>
      <c r="C112" s="821"/>
      <c r="D112" s="821"/>
      <c r="E112" s="821"/>
      <c r="F112" s="821"/>
      <c r="G112" s="821"/>
      <c r="H112" s="821"/>
      <c r="I112" s="821"/>
    </row>
    <row r="113" spans="2:9" ht="16.5" customHeight="1">
      <c r="B113" s="971" t="s">
        <v>1084</v>
      </c>
      <c r="C113" s="971"/>
      <c r="D113" s="971"/>
      <c r="E113" s="971"/>
      <c r="F113" s="971"/>
      <c r="G113" s="971"/>
      <c r="H113" s="971"/>
      <c r="I113" s="971"/>
    </row>
    <row r="114" spans="2:9" ht="38.25" customHeight="1">
      <c r="B114" s="972" t="s">
        <v>1085</v>
      </c>
      <c r="C114" s="973"/>
      <c r="D114" s="973"/>
      <c r="E114" s="974" t="s">
        <v>1086</v>
      </c>
      <c r="F114" s="974"/>
      <c r="G114" s="974"/>
      <c r="H114" s="974"/>
      <c r="I114" s="822" t="s">
        <v>1087</v>
      </c>
    </row>
    <row r="115" spans="2:9" ht="32.25" customHeight="1">
      <c r="B115" s="972" t="s">
        <v>1088</v>
      </c>
      <c r="C115" s="973"/>
      <c r="D115" s="973"/>
      <c r="E115" s="974" t="s">
        <v>1089</v>
      </c>
      <c r="F115" s="974"/>
      <c r="G115" s="974"/>
      <c r="H115" s="974"/>
      <c r="I115" s="822" t="s">
        <v>1090</v>
      </c>
    </row>
    <row r="116" spans="2:9" ht="32.25" customHeight="1">
      <c r="B116" s="972" t="s">
        <v>1091</v>
      </c>
      <c r="C116" s="973"/>
      <c r="D116" s="973"/>
      <c r="E116" s="974" t="s">
        <v>1092</v>
      </c>
      <c r="F116" s="974"/>
      <c r="G116" s="974"/>
      <c r="H116" s="974"/>
      <c r="I116" s="822" t="s">
        <v>1093</v>
      </c>
    </row>
    <row r="117" spans="2:9" ht="30.75" customHeight="1">
      <c r="B117" s="972" t="s">
        <v>1094</v>
      </c>
      <c r="C117" s="973"/>
      <c r="D117" s="973"/>
      <c r="E117" s="974" t="s">
        <v>1095</v>
      </c>
      <c r="F117" s="974"/>
      <c r="G117" s="974"/>
      <c r="H117" s="974"/>
      <c r="I117" s="822" t="s">
        <v>1083</v>
      </c>
    </row>
    <row r="118" spans="2:9" ht="33" customHeight="1">
      <c r="B118" s="972" t="s">
        <v>1096</v>
      </c>
      <c r="C118" s="973"/>
      <c r="D118" s="973"/>
      <c r="E118" s="974" t="s">
        <v>1097</v>
      </c>
      <c r="F118" s="974"/>
      <c r="G118" s="974"/>
      <c r="H118" s="974"/>
      <c r="I118" s="822" t="s">
        <v>1098</v>
      </c>
    </row>
    <row r="119" spans="2:9" ht="30" customHeight="1">
      <c r="B119" s="972" t="s">
        <v>1099</v>
      </c>
      <c r="C119" s="973"/>
      <c r="D119" s="973"/>
      <c r="E119" s="974" t="s">
        <v>1100</v>
      </c>
      <c r="F119" s="974"/>
      <c r="G119" s="974"/>
      <c r="H119" s="974"/>
      <c r="I119" s="822" t="s">
        <v>1101</v>
      </c>
    </row>
    <row r="120" spans="2:9" ht="28.5" customHeight="1">
      <c r="B120" s="972" t="s">
        <v>1102</v>
      </c>
      <c r="C120" s="973"/>
      <c r="D120" s="973"/>
      <c r="E120" s="974" t="s">
        <v>1103</v>
      </c>
      <c r="F120" s="974"/>
      <c r="G120" s="974"/>
      <c r="H120" s="974"/>
      <c r="I120" s="822" t="s">
        <v>1090</v>
      </c>
    </row>
    <row r="121" spans="2:9" ht="33" customHeight="1">
      <c r="B121" s="972" t="s">
        <v>1104</v>
      </c>
      <c r="C121" s="973"/>
      <c r="D121" s="973"/>
      <c r="E121" s="974" t="s">
        <v>1105</v>
      </c>
      <c r="F121" s="974"/>
      <c r="G121" s="974"/>
      <c r="H121" s="974"/>
      <c r="I121" s="822" t="s">
        <v>1106</v>
      </c>
    </row>
    <row r="122" spans="2:9" ht="27" customHeight="1">
      <c r="B122" s="972" t="s">
        <v>1107</v>
      </c>
      <c r="C122" s="973"/>
      <c r="D122" s="973"/>
      <c r="E122" s="974" t="s">
        <v>1108</v>
      </c>
      <c r="F122" s="974"/>
      <c r="G122" s="974"/>
      <c r="H122" s="974"/>
      <c r="I122" s="822" t="s">
        <v>1070</v>
      </c>
    </row>
    <row r="123" spans="2:9" ht="33" customHeight="1">
      <c r="B123" s="972" t="s">
        <v>1109</v>
      </c>
      <c r="C123" s="973"/>
      <c r="D123" s="973"/>
      <c r="E123" s="974" t="s">
        <v>1110</v>
      </c>
      <c r="F123" s="974"/>
      <c r="G123" s="974"/>
      <c r="H123" s="974"/>
      <c r="I123" s="822" t="s">
        <v>1111</v>
      </c>
    </row>
    <row r="124" spans="2:9" ht="31.5" customHeight="1">
      <c r="B124" s="972" t="s">
        <v>1112</v>
      </c>
      <c r="C124" s="973"/>
      <c r="D124" s="973"/>
      <c r="E124" s="974" t="s">
        <v>1113</v>
      </c>
      <c r="F124" s="974"/>
      <c r="G124" s="974"/>
      <c r="H124" s="974"/>
      <c r="I124" s="822" t="s">
        <v>1114</v>
      </c>
    </row>
    <row r="125" spans="2:9" ht="29.25" customHeight="1">
      <c r="B125" s="972" t="s">
        <v>1115</v>
      </c>
      <c r="C125" s="973"/>
      <c r="D125" s="973"/>
      <c r="E125" s="974" t="s">
        <v>1116</v>
      </c>
      <c r="F125" s="974"/>
      <c r="G125" s="974"/>
      <c r="H125" s="974"/>
      <c r="I125" s="822" t="s">
        <v>1117</v>
      </c>
    </row>
    <row r="126" spans="2:9" ht="27.75" customHeight="1">
      <c r="B126" s="972" t="s">
        <v>1118</v>
      </c>
      <c r="C126" s="973"/>
      <c r="D126" s="973"/>
      <c r="E126" s="974" t="s">
        <v>1119</v>
      </c>
      <c r="F126" s="974"/>
      <c r="G126" s="974"/>
      <c r="H126" s="974"/>
      <c r="I126" s="822" t="s">
        <v>1120</v>
      </c>
    </row>
    <row r="127" spans="2:9" ht="30.75" customHeight="1">
      <c r="B127" s="972" t="s">
        <v>1121</v>
      </c>
      <c r="C127" s="973"/>
      <c r="D127" s="973"/>
      <c r="E127" s="974" t="s">
        <v>1122</v>
      </c>
      <c r="F127" s="974"/>
      <c r="G127" s="974"/>
      <c r="H127" s="974"/>
      <c r="I127" s="822" t="s">
        <v>1123</v>
      </c>
    </row>
    <row r="128" spans="2:9" ht="30.75" customHeight="1">
      <c r="B128" s="972" t="s">
        <v>1124</v>
      </c>
      <c r="C128" s="973"/>
      <c r="D128" s="973"/>
      <c r="E128" s="974" t="s">
        <v>1125</v>
      </c>
      <c r="F128" s="974"/>
      <c r="G128" s="974"/>
      <c r="H128" s="974"/>
      <c r="I128" s="822" t="s">
        <v>1126</v>
      </c>
    </row>
    <row r="129" spans="2:9" ht="28.5" customHeight="1">
      <c r="B129" s="976" t="s">
        <v>1127</v>
      </c>
      <c r="C129" s="977"/>
      <c r="D129" s="978"/>
      <c r="E129" s="975" t="s">
        <v>1128</v>
      </c>
      <c r="F129" s="974"/>
      <c r="G129" s="974"/>
      <c r="H129" s="974"/>
      <c r="I129" s="822" t="s">
        <v>1145</v>
      </c>
    </row>
    <row r="130" spans="2:9" ht="28.5" customHeight="1">
      <c r="B130" s="979"/>
      <c r="C130" s="980"/>
      <c r="D130" s="981"/>
      <c r="E130" s="975" t="s">
        <v>1129</v>
      </c>
      <c r="F130" s="974"/>
      <c r="G130" s="974"/>
      <c r="H130" s="974"/>
      <c r="I130" s="822" t="s">
        <v>1130</v>
      </c>
    </row>
    <row r="131" spans="2:9" ht="30.75" customHeight="1">
      <c r="B131" s="976" t="s">
        <v>1131</v>
      </c>
      <c r="C131" s="977"/>
      <c r="D131" s="978"/>
      <c r="E131" s="975" t="s">
        <v>1128</v>
      </c>
      <c r="F131" s="974"/>
      <c r="G131" s="974"/>
      <c r="H131" s="974"/>
      <c r="I131" s="822" t="s">
        <v>1145</v>
      </c>
    </row>
    <row r="132" spans="2:9" ht="30" customHeight="1">
      <c r="B132" s="979"/>
      <c r="C132" s="980"/>
      <c r="D132" s="981"/>
      <c r="E132" s="975" t="s">
        <v>1129</v>
      </c>
      <c r="F132" s="974"/>
      <c r="G132" s="974"/>
      <c r="H132" s="974"/>
      <c r="I132" s="822" t="s">
        <v>1130</v>
      </c>
    </row>
    <row r="133" spans="2:9" ht="21.75" customHeight="1">
      <c r="B133" s="976" t="s">
        <v>1132</v>
      </c>
      <c r="C133" s="977"/>
      <c r="D133" s="978"/>
      <c r="E133" s="975" t="s">
        <v>1133</v>
      </c>
      <c r="F133" s="974"/>
      <c r="G133" s="974"/>
      <c r="H133" s="974"/>
      <c r="I133" s="822" t="s">
        <v>1134</v>
      </c>
    </row>
    <row r="134" spans="2:9" ht="21.75" customHeight="1">
      <c r="B134" s="979"/>
      <c r="C134" s="980"/>
      <c r="D134" s="981"/>
      <c r="E134" s="975" t="s">
        <v>1129</v>
      </c>
      <c r="F134" s="974"/>
      <c r="G134" s="974"/>
      <c r="H134" s="974"/>
      <c r="I134" s="822" t="s">
        <v>1130</v>
      </c>
    </row>
    <row r="135" spans="2:9" ht="21.75" customHeight="1">
      <c r="B135" s="976" t="s">
        <v>1135</v>
      </c>
      <c r="C135" s="977"/>
      <c r="D135" s="978"/>
      <c r="E135" s="975" t="s">
        <v>1136</v>
      </c>
      <c r="F135" s="974"/>
      <c r="G135" s="974"/>
      <c r="H135" s="974"/>
      <c r="I135" s="822" t="s">
        <v>1137</v>
      </c>
    </row>
    <row r="136" spans="2:9" ht="30" customHeight="1">
      <c r="B136" s="979"/>
      <c r="C136" s="980"/>
      <c r="D136" s="981"/>
      <c r="E136" s="975" t="s">
        <v>1129</v>
      </c>
      <c r="F136" s="974"/>
      <c r="G136" s="974"/>
      <c r="H136" s="974"/>
      <c r="I136" s="822" t="s">
        <v>1130</v>
      </c>
    </row>
    <row r="137" spans="2:9" ht="29.25" customHeight="1">
      <c r="B137" s="972" t="s">
        <v>1138</v>
      </c>
      <c r="C137" s="973"/>
      <c r="D137" s="973"/>
      <c r="E137" s="974" t="s">
        <v>1139</v>
      </c>
      <c r="F137" s="974"/>
      <c r="G137" s="974"/>
      <c r="H137" s="974"/>
      <c r="I137" s="822" t="s">
        <v>1140</v>
      </c>
    </row>
    <row r="138" spans="2:9" ht="30" customHeight="1">
      <c r="B138" s="972" t="s">
        <v>1141</v>
      </c>
      <c r="C138" s="973"/>
      <c r="D138" s="973"/>
      <c r="E138" s="974" t="s">
        <v>1142</v>
      </c>
      <c r="F138" s="974"/>
      <c r="G138" s="974"/>
      <c r="H138" s="974"/>
      <c r="I138" s="822" t="s">
        <v>1145</v>
      </c>
    </row>
    <row r="139" spans="2:9" ht="26.25" customHeight="1">
      <c r="B139" s="972" t="s">
        <v>1143</v>
      </c>
      <c r="C139" s="973"/>
      <c r="D139" s="973"/>
      <c r="E139" s="974" t="s">
        <v>1144</v>
      </c>
      <c r="F139" s="974"/>
      <c r="G139" s="974"/>
      <c r="H139" s="974"/>
      <c r="I139" s="822" t="s">
        <v>1145</v>
      </c>
    </row>
    <row r="140" spans="2:9" ht="9.75" customHeight="1">
      <c r="B140" s="821"/>
      <c r="C140" s="821"/>
      <c r="D140" s="821"/>
      <c r="E140" s="821"/>
      <c r="F140" s="821"/>
      <c r="G140" s="821"/>
      <c r="H140" s="821"/>
      <c r="I140" s="821"/>
    </row>
    <row r="141" spans="2:9" ht="21.75" customHeight="1">
      <c r="B141" s="1010" t="s">
        <v>702</v>
      </c>
      <c r="C141" s="1011"/>
      <c r="D141" s="1011"/>
      <c r="E141" s="1011"/>
      <c r="F141" s="1011"/>
      <c r="G141" s="1011"/>
      <c r="H141" s="1011"/>
      <c r="I141" s="1012"/>
    </row>
    <row r="142" spans="2:9" ht="90" customHeight="1">
      <c r="B142" s="996" t="s">
        <v>885</v>
      </c>
      <c r="C142" s="997"/>
      <c r="D142" s="997"/>
      <c r="E142" s="997"/>
      <c r="F142" s="997"/>
      <c r="G142" s="997"/>
      <c r="H142" s="997"/>
      <c r="I142" s="998"/>
    </row>
    <row r="143" spans="2:9" ht="11.25" customHeight="1">
      <c r="B143" s="419"/>
      <c r="C143" s="415"/>
      <c r="D143" s="415"/>
      <c r="E143" s="415"/>
      <c r="F143" s="415"/>
      <c r="G143" s="415"/>
      <c r="H143" s="415"/>
      <c r="I143" s="415"/>
    </row>
    <row r="144" spans="2:9" ht="18.75" customHeight="1">
      <c r="B144" s="971" t="s">
        <v>1146</v>
      </c>
      <c r="C144" s="971"/>
      <c r="D144" s="971"/>
      <c r="E144" s="971"/>
      <c r="F144" s="971"/>
      <c r="G144" s="971"/>
      <c r="H144" s="971"/>
      <c r="I144" s="971"/>
    </row>
    <row r="145" spans="2:9" ht="25.5" customHeight="1">
      <c r="B145" s="972" t="s">
        <v>1147</v>
      </c>
      <c r="C145" s="973"/>
      <c r="D145" s="973"/>
      <c r="E145" s="974" t="s">
        <v>1148</v>
      </c>
      <c r="F145" s="974"/>
      <c r="G145" s="974"/>
      <c r="H145" s="974"/>
      <c r="I145" s="822" t="s">
        <v>1149</v>
      </c>
    </row>
    <row r="146" spans="2:9" ht="10.5" customHeight="1">
      <c r="B146" s="419"/>
      <c r="C146" s="415"/>
      <c r="D146" s="415"/>
      <c r="E146" s="415"/>
      <c r="F146" s="415"/>
      <c r="G146" s="415"/>
      <c r="H146" s="415"/>
      <c r="I146" s="415"/>
    </row>
    <row r="147" spans="2:9" ht="18.75" customHeight="1">
      <c r="B147" s="971" t="s">
        <v>1150</v>
      </c>
      <c r="C147" s="971"/>
      <c r="D147" s="971"/>
      <c r="E147" s="971"/>
      <c r="F147" s="971"/>
      <c r="G147" s="971"/>
      <c r="H147" s="971"/>
      <c r="I147" s="971"/>
    </row>
    <row r="148" spans="2:9" ht="33" customHeight="1">
      <c r="B148" s="976" t="s">
        <v>1078</v>
      </c>
      <c r="C148" s="977"/>
      <c r="D148" s="978"/>
      <c r="E148" s="974" t="s">
        <v>1152</v>
      </c>
      <c r="F148" s="974"/>
      <c r="G148" s="974"/>
      <c r="H148" s="974"/>
      <c r="I148" s="822" t="s">
        <v>1153</v>
      </c>
    </row>
    <row r="149" spans="2:9" ht="28.5" customHeight="1">
      <c r="B149" s="982"/>
      <c r="C149" s="983"/>
      <c r="D149" s="984"/>
      <c r="E149" s="974" t="s">
        <v>1154</v>
      </c>
      <c r="F149" s="974"/>
      <c r="G149" s="974"/>
      <c r="H149" s="974"/>
      <c r="I149" s="822" t="s">
        <v>1155</v>
      </c>
    </row>
    <row r="150" spans="2:9" ht="30" customHeight="1">
      <c r="B150" s="982"/>
      <c r="C150" s="983"/>
      <c r="D150" s="984"/>
      <c r="E150" s="974" t="s">
        <v>1156</v>
      </c>
      <c r="F150" s="974"/>
      <c r="G150" s="974"/>
      <c r="H150" s="974"/>
      <c r="I150" s="822" t="s">
        <v>1157</v>
      </c>
    </row>
    <row r="151" spans="2:9" ht="39.75" customHeight="1">
      <c r="B151" s="982"/>
      <c r="C151" s="983"/>
      <c r="D151" s="984"/>
      <c r="E151" s="974" t="s">
        <v>1158</v>
      </c>
      <c r="F151" s="974"/>
      <c r="G151" s="974"/>
      <c r="H151" s="974"/>
      <c r="I151" s="822" t="s">
        <v>1159</v>
      </c>
    </row>
    <row r="152" spans="2:9" ht="39" customHeight="1">
      <c r="B152" s="982"/>
      <c r="C152" s="983"/>
      <c r="D152" s="984"/>
      <c r="E152" s="974" t="s">
        <v>1160</v>
      </c>
      <c r="F152" s="974"/>
      <c r="G152" s="974"/>
      <c r="H152" s="974"/>
      <c r="I152" s="822" t="s">
        <v>1161</v>
      </c>
    </row>
    <row r="153" spans="2:9" ht="44.25" customHeight="1">
      <c r="B153" s="979"/>
      <c r="C153" s="980"/>
      <c r="D153" s="981"/>
      <c r="E153" s="974" t="s">
        <v>1162</v>
      </c>
      <c r="F153" s="974"/>
      <c r="G153" s="974"/>
      <c r="H153" s="974"/>
      <c r="I153" s="822">
        <v>4</v>
      </c>
    </row>
    <row r="154" spans="2:9" ht="33.75" customHeight="1">
      <c r="B154" s="976" t="s">
        <v>1078</v>
      </c>
      <c r="C154" s="977"/>
      <c r="D154" s="978"/>
      <c r="E154" s="974" t="s">
        <v>1163</v>
      </c>
      <c r="F154" s="974"/>
      <c r="G154" s="974"/>
      <c r="H154" s="974"/>
      <c r="I154" s="822">
        <v>1</v>
      </c>
    </row>
    <row r="155" spans="2:9" ht="44.25" customHeight="1">
      <c r="B155" s="982"/>
      <c r="C155" s="983"/>
      <c r="D155" s="984"/>
      <c r="E155" s="974" t="s">
        <v>1164</v>
      </c>
      <c r="F155" s="974"/>
      <c r="G155" s="974"/>
      <c r="H155" s="974"/>
      <c r="I155" s="822" t="s">
        <v>1165</v>
      </c>
    </row>
    <row r="156" spans="2:9" ht="36.75" customHeight="1">
      <c r="B156" s="979"/>
      <c r="C156" s="980"/>
      <c r="D156" s="981"/>
      <c r="E156" s="974" t="s">
        <v>1166</v>
      </c>
      <c r="F156" s="974"/>
      <c r="G156" s="974"/>
      <c r="H156" s="974"/>
      <c r="I156" s="822" t="s">
        <v>1167</v>
      </c>
    </row>
    <row r="157" spans="2:9" ht="41.25" customHeight="1">
      <c r="B157" s="972" t="s">
        <v>1184</v>
      </c>
      <c r="C157" s="973"/>
      <c r="D157" s="973"/>
      <c r="E157" s="974" t="s">
        <v>1168</v>
      </c>
      <c r="F157" s="974"/>
      <c r="G157" s="974"/>
      <c r="H157" s="974"/>
      <c r="I157" s="822" t="s">
        <v>1153</v>
      </c>
    </row>
    <row r="158" spans="2:9" ht="31.5" customHeight="1">
      <c r="B158" s="972" t="s">
        <v>1147</v>
      </c>
      <c r="C158" s="973"/>
      <c r="D158" s="973"/>
      <c r="E158" s="974" t="s">
        <v>1169</v>
      </c>
      <c r="F158" s="974"/>
      <c r="G158" s="974"/>
      <c r="H158" s="974"/>
      <c r="I158" s="822" t="s">
        <v>1170</v>
      </c>
    </row>
    <row r="159" spans="2:9" ht="28.5" customHeight="1">
      <c r="B159" s="972" t="s">
        <v>1147</v>
      </c>
      <c r="C159" s="973"/>
      <c r="D159" s="973"/>
      <c r="E159" s="974" t="s">
        <v>1171</v>
      </c>
      <c r="F159" s="974"/>
      <c r="G159" s="974"/>
      <c r="H159" s="974"/>
      <c r="I159" s="822" t="s">
        <v>1172</v>
      </c>
    </row>
    <row r="160" spans="2:9" ht="26.25" customHeight="1">
      <c r="B160" s="972" t="s">
        <v>1147</v>
      </c>
      <c r="C160" s="973"/>
      <c r="D160" s="973"/>
      <c r="E160" s="974" t="s">
        <v>1173</v>
      </c>
      <c r="F160" s="974"/>
      <c r="G160" s="974"/>
      <c r="H160" s="974"/>
      <c r="I160" s="822" t="s">
        <v>1174</v>
      </c>
    </row>
    <row r="161" spans="2:9" ht="39.75" customHeight="1">
      <c r="B161" s="972" t="s">
        <v>1147</v>
      </c>
      <c r="C161" s="973"/>
      <c r="D161" s="973"/>
      <c r="E161" s="974" t="s">
        <v>1175</v>
      </c>
      <c r="F161" s="974"/>
      <c r="G161" s="974"/>
      <c r="H161" s="974"/>
      <c r="I161" s="822" t="s">
        <v>1176</v>
      </c>
    </row>
    <row r="162" spans="2:9" ht="33" customHeight="1">
      <c r="B162" s="972" t="s">
        <v>1147</v>
      </c>
      <c r="C162" s="973"/>
      <c r="D162" s="973"/>
      <c r="E162" s="974" t="s">
        <v>1177</v>
      </c>
      <c r="F162" s="974"/>
      <c r="G162" s="974"/>
      <c r="H162" s="974"/>
      <c r="I162" s="822" t="s">
        <v>1178</v>
      </c>
    </row>
    <row r="163" spans="2:9" ht="30" customHeight="1">
      <c r="B163" s="972" t="s">
        <v>1147</v>
      </c>
      <c r="C163" s="973"/>
      <c r="D163" s="973"/>
      <c r="E163" s="974" t="s">
        <v>1179</v>
      </c>
      <c r="F163" s="974"/>
      <c r="G163" s="974"/>
      <c r="H163" s="974"/>
      <c r="I163" s="822" t="s">
        <v>1180</v>
      </c>
    </row>
    <row r="164" spans="2:9" ht="27" customHeight="1">
      <c r="B164" s="972" t="s">
        <v>1147</v>
      </c>
      <c r="C164" s="973"/>
      <c r="D164" s="973"/>
      <c r="E164" s="974" t="s">
        <v>1181</v>
      </c>
      <c r="F164" s="974"/>
      <c r="G164" s="974"/>
      <c r="H164" s="974"/>
      <c r="I164" s="822" t="s">
        <v>1180</v>
      </c>
    </row>
    <row r="165" spans="2:9" ht="35.25" customHeight="1">
      <c r="B165" s="972" t="s">
        <v>1147</v>
      </c>
      <c r="C165" s="973"/>
      <c r="D165" s="973"/>
      <c r="E165" s="974" t="s">
        <v>1182</v>
      </c>
      <c r="F165" s="974"/>
      <c r="G165" s="974"/>
      <c r="H165" s="974"/>
      <c r="I165" s="822" t="s">
        <v>1183</v>
      </c>
    </row>
    <row r="166" spans="2:9" ht="30.75" customHeight="1">
      <c r="B166" s="972" t="s">
        <v>1147</v>
      </c>
      <c r="C166" s="973"/>
      <c r="D166" s="973"/>
      <c r="E166" s="974" t="s">
        <v>1185</v>
      </c>
      <c r="F166" s="974"/>
      <c r="G166" s="974"/>
      <c r="H166" s="974"/>
      <c r="I166" s="822">
        <v>1</v>
      </c>
    </row>
    <row r="167" spans="2:9" ht="32.25" customHeight="1">
      <c r="B167" s="972" t="s">
        <v>1147</v>
      </c>
      <c r="C167" s="973"/>
      <c r="D167" s="973"/>
      <c r="E167" s="974" t="s">
        <v>1186</v>
      </c>
      <c r="F167" s="974"/>
      <c r="G167" s="974"/>
      <c r="H167" s="974"/>
      <c r="I167" s="822">
        <v>20</v>
      </c>
    </row>
    <row r="168" spans="2:9" ht="32.25" customHeight="1">
      <c r="B168" s="972" t="s">
        <v>1147</v>
      </c>
      <c r="C168" s="973"/>
      <c r="D168" s="973"/>
      <c r="E168" s="974" t="s">
        <v>1187</v>
      </c>
      <c r="F168" s="974"/>
      <c r="G168" s="974"/>
      <c r="H168" s="974"/>
      <c r="I168" s="822" t="s">
        <v>1188</v>
      </c>
    </row>
    <row r="169" spans="2:9" ht="29.25" customHeight="1">
      <c r="B169" s="972" t="s">
        <v>1147</v>
      </c>
      <c r="C169" s="973"/>
      <c r="D169" s="973"/>
      <c r="E169" s="974" t="s">
        <v>1189</v>
      </c>
      <c r="F169" s="974"/>
      <c r="G169" s="974"/>
      <c r="H169" s="974"/>
      <c r="I169" s="822" t="s">
        <v>1190</v>
      </c>
    </row>
    <row r="170" spans="2:9" ht="31.5" customHeight="1">
      <c r="B170" s="972" t="s">
        <v>1147</v>
      </c>
      <c r="C170" s="973"/>
      <c r="D170" s="973"/>
      <c r="E170" s="974" t="s">
        <v>1191</v>
      </c>
      <c r="F170" s="974"/>
      <c r="G170" s="974"/>
      <c r="H170" s="974"/>
      <c r="I170" s="822" t="s">
        <v>1192</v>
      </c>
    </row>
    <row r="171" spans="2:9" ht="30" customHeight="1">
      <c r="B171" s="972" t="s">
        <v>1147</v>
      </c>
      <c r="C171" s="973"/>
      <c r="D171" s="973"/>
      <c r="E171" s="974" t="s">
        <v>1193</v>
      </c>
      <c r="F171" s="974"/>
      <c r="G171" s="974"/>
      <c r="H171" s="974"/>
      <c r="I171" s="822" t="s">
        <v>1194</v>
      </c>
    </row>
    <row r="172" spans="2:9" ht="27" customHeight="1">
      <c r="B172" s="972" t="s">
        <v>1147</v>
      </c>
      <c r="C172" s="973"/>
      <c r="D172" s="973"/>
      <c r="E172" s="974" t="s">
        <v>907</v>
      </c>
      <c r="F172" s="974"/>
      <c r="G172" s="974"/>
      <c r="H172" s="974"/>
      <c r="I172" s="822" t="s">
        <v>1188</v>
      </c>
    </row>
    <row r="173" spans="2:9" ht="24.75" customHeight="1">
      <c r="B173" s="972" t="s">
        <v>1147</v>
      </c>
      <c r="C173" s="973"/>
      <c r="D173" s="973"/>
      <c r="E173" s="974" t="s">
        <v>1195</v>
      </c>
      <c r="F173" s="974"/>
      <c r="G173" s="974"/>
      <c r="H173" s="974"/>
      <c r="I173" s="822" t="s">
        <v>1196</v>
      </c>
    </row>
    <row r="174" spans="2:9" ht="26.25" customHeight="1">
      <c r="B174" s="972" t="s">
        <v>1147</v>
      </c>
      <c r="C174" s="973"/>
      <c r="D174" s="973"/>
      <c r="E174" s="974" t="s">
        <v>1197</v>
      </c>
      <c r="F174" s="974"/>
      <c r="G174" s="974"/>
      <c r="H174" s="974"/>
      <c r="I174" s="822" t="s">
        <v>1198</v>
      </c>
    </row>
    <row r="175" spans="2:9" ht="27.75" customHeight="1">
      <c r="B175" s="972" t="s">
        <v>1147</v>
      </c>
      <c r="C175" s="973"/>
      <c r="D175" s="973"/>
      <c r="E175" s="974" t="s">
        <v>1199</v>
      </c>
      <c r="F175" s="974"/>
      <c r="G175" s="974"/>
      <c r="H175" s="974"/>
      <c r="I175" s="822" t="s">
        <v>1200</v>
      </c>
    </row>
    <row r="176" spans="2:9" ht="27" customHeight="1">
      <c r="B176" s="972" t="s">
        <v>1147</v>
      </c>
      <c r="C176" s="973"/>
      <c r="D176" s="973"/>
      <c r="E176" s="974" t="s">
        <v>1201</v>
      </c>
      <c r="F176" s="974"/>
      <c r="G176" s="974"/>
      <c r="H176" s="974"/>
      <c r="I176" s="822" t="s">
        <v>1200</v>
      </c>
    </row>
    <row r="177" spans="2:9" ht="39" customHeight="1">
      <c r="B177" s="972" t="s">
        <v>1147</v>
      </c>
      <c r="C177" s="973"/>
      <c r="D177" s="973"/>
      <c r="E177" s="974" t="s">
        <v>1202</v>
      </c>
      <c r="F177" s="974"/>
      <c r="G177" s="974"/>
      <c r="H177" s="974"/>
      <c r="I177" s="822" t="s">
        <v>1192</v>
      </c>
    </row>
    <row r="178" spans="2:9" ht="20.25" customHeight="1">
      <c r="B178" s="972" t="s">
        <v>1147</v>
      </c>
      <c r="C178" s="973"/>
      <c r="D178" s="973"/>
      <c r="E178" s="974" t="s">
        <v>1205</v>
      </c>
      <c r="F178" s="974"/>
      <c r="G178" s="974"/>
      <c r="H178" s="974"/>
      <c r="I178" s="822" t="s">
        <v>1203</v>
      </c>
    </row>
    <row r="179" spans="2:9" ht="15.75" customHeight="1">
      <c r="B179" s="972" t="s">
        <v>1147</v>
      </c>
      <c r="C179" s="973"/>
      <c r="D179" s="973"/>
      <c r="E179" s="974" t="s">
        <v>1204</v>
      </c>
      <c r="F179" s="974"/>
      <c r="G179" s="974"/>
      <c r="H179" s="974"/>
      <c r="I179" s="822" t="s">
        <v>1203</v>
      </c>
    </row>
    <row r="180" spans="2:9" ht="14.25" customHeight="1">
      <c r="B180" s="419"/>
      <c r="C180" s="415"/>
      <c r="D180" s="415"/>
      <c r="E180" s="415"/>
      <c r="F180" s="415"/>
      <c r="G180" s="415"/>
      <c r="H180" s="415"/>
      <c r="I180" s="415"/>
    </row>
    <row r="181" spans="2:9" ht="18.75" customHeight="1">
      <c r="B181" s="971" t="s">
        <v>1206</v>
      </c>
      <c r="C181" s="971"/>
      <c r="D181" s="971"/>
      <c r="E181" s="971"/>
      <c r="F181" s="971"/>
      <c r="G181" s="971"/>
      <c r="H181" s="971"/>
      <c r="I181" s="971"/>
    </row>
    <row r="182" spans="2:9" ht="26.25" customHeight="1">
      <c r="B182" s="972" t="s">
        <v>1147</v>
      </c>
      <c r="C182" s="973"/>
      <c r="D182" s="973"/>
      <c r="E182" s="974" t="s">
        <v>1207</v>
      </c>
      <c r="F182" s="974"/>
      <c r="G182" s="974"/>
      <c r="H182" s="974"/>
      <c r="I182" s="822">
        <v>1</v>
      </c>
    </row>
    <row r="183" spans="2:9" ht="29.25" customHeight="1">
      <c r="B183" s="972" t="s">
        <v>1147</v>
      </c>
      <c r="C183" s="973"/>
      <c r="D183" s="973"/>
      <c r="E183" s="974" t="s">
        <v>1208</v>
      </c>
      <c r="F183" s="974"/>
      <c r="G183" s="974"/>
      <c r="H183" s="974"/>
      <c r="I183" s="822">
        <v>1</v>
      </c>
    </row>
    <row r="184" spans="2:9" ht="67.5" customHeight="1">
      <c r="B184" s="972" t="s">
        <v>1151</v>
      </c>
      <c r="C184" s="973"/>
      <c r="D184" s="973"/>
      <c r="E184" s="974" t="s">
        <v>1209</v>
      </c>
      <c r="F184" s="974"/>
      <c r="G184" s="974"/>
      <c r="H184" s="974"/>
      <c r="I184" s="822">
        <v>12</v>
      </c>
    </row>
    <row r="185" spans="2:9" ht="27.75" customHeight="1">
      <c r="B185" s="972" t="s">
        <v>1147</v>
      </c>
      <c r="C185" s="973"/>
      <c r="D185" s="973"/>
      <c r="E185" s="974" t="s">
        <v>1210</v>
      </c>
      <c r="F185" s="974"/>
      <c r="G185" s="974"/>
      <c r="H185" s="974"/>
      <c r="I185" s="822">
        <v>1</v>
      </c>
    </row>
    <row r="186" spans="2:9" ht="30.75" customHeight="1">
      <c r="B186" s="972" t="s">
        <v>1151</v>
      </c>
      <c r="C186" s="973"/>
      <c r="D186" s="973"/>
      <c r="E186" s="974" t="s">
        <v>1211</v>
      </c>
      <c r="F186" s="974"/>
      <c r="G186" s="974"/>
      <c r="H186" s="974"/>
      <c r="I186" s="822">
        <v>6</v>
      </c>
    </row>
    <row r="187" spans="2:9" ht="32.25" customHeight="1">
      <c r="B187" s="972" t="s">
        <v>1147</v>
      </c>
      <c r="C187" s="973"/>
      <c r="D187" s="973"/>
      <c r="E187" s="974" t="s">
        <v>1212</v>
      </c>
      <c r="F187" s="974"/>
      <c r="G187" s="974"/>
      <c r="H187" s="974"/>
      <c r="I187" s="822">
        <v>2</v>
      </c>
    </row>
    <row r="188" spans="2:9" ht="27.75" customHeight="1">
      <c r="B188" s="972" t="s">
        <v>1147</v>
      </c>
      <c r="C188" s="973"/>
      <c r="D188" s="973"/>
      <c r="E188" s="974" t="s">
        <v>1213</v>
      </c>
      <c r="F188" s="974"/>
      <c r="G188" s="974"/>
      <c r="H188" s="974"/>
      <c r="I188" s="822">
        <v>1</v>
      </c>
    </row>
    <row r="189" spans="2:9" ht="21" customHeight="1">
      <c r="B189" s="972" t="s">
        <v>1151</v>
      </c>
      <c r="C189" s="973"/>
      <c r="D189" s="973"/>
      <c r="E189" s="974" t="s">
        <v>1214</v>
      </c>
      <c r="F189" s="974"/>
      <c r="G189" s="974"/>
      <c r="H189" s="974"/>
      <c r="I189" s="822">
        <v>1</v>
      </c>
    </row>
    <row r="190" spans="2:9" ht="3.75" customHeight="1">
      <c r="B190" s="419"/>
      <c r="C190" s="415"/>
      <c r="D190" s="415"/>
      <c r="E190" s="415"/>
      <c r="F190" s="415"/>
      <c r="G190" s="415"/>
      <c r="H190" s="415"/>
      <c r="I190" s="415"/>
    </row>
    <row r="191" spans="2:9" ht="21" customHeight="1">
      <c r="B191" s="985" t="s">
        <v>703</v>
      </c>
      <c r="C191" s="986"/>
      <c r="D191" s="986"/>
      <c r="E191" s="986"/>
      <c r="F191" s="986"/>
      <c r="G191" s="986"/>
      <c r="H191" s="986"/>
      <c r="I191" s="987"/>
    </row>
    <row r="192" spans="2:9" ht="190.5" customHeight="1">
      <c r="B192" s="996" t="s">
        <v>1008</v>
      </c>
      <c r="C192" s="997"/>
      <c r="D192" s="997"/>
      <c r="E192" s="997"/>
      <c r="F192" s="997"/>
      <c r="G192" s="997"/>
      <c r="H192" s="997"/>
      <c r="I192" s="998"/>
    </row>
    <row r="193" spans="2:9" ht="9" customHeight="1">
      <c r="B193" s="419"/>
      <c r="C193" s="415"/>
      <c r="D193" s="415"/>
      <c r="E193" s="415"/>
      <c r="F193" s="415"/>
      <c r="G193" s="415"/>
      <c r="H193" s="415"/>
      <c r="I193" s="415"/>
    </row>
    <row r="194" spans="2:9" ht="15" customHeight="1">
      <c r="B194" s="1013" t="s">
        <v>889</v>
      </c>
      <c r="C194" s="1014"/>
      <c r="D194" s="1014"/>
      <c r="E194" s="1014"/>
      <c r="F194" s="1014"/>
      <c r="G194" s="1014"/>
      <c r="H194" s="1014"/>
      <c r="I194" s="1015"/>
    </row>
    <row r="195" spans="2:9" ht="63.75" customHeight="1">
      <c r="B195" s="996" t="s">
        <v>887</v>
      </c>
      <c r="C195" s="997"/>
      <c r="D195" s="997"/>
      <c r="E195" s="997"/>
      <c r="F195" s="997"/>
      <c r="G195" s="997"/>
      <c r="H195" s="997"/>
      <c r="I195" s="998"/>
    </row>
    <row r="196" spans="2:9" ht="5.25" customHeight="1">
      <c r="B196" s="419"/>
      <c r="C196" s="415"/>
      <c r="D196" s="415"/>
      <c r="E196" s="415"/>
      <c r="F196" s="415"/>
      <c r="G196" s="415"/>
      <c r="H196" s="415"/>
      <c r="I196" s="415"/>
    </row>
    <row r="197" spans="2:9" ht="15">
      <c r="B197" s="985" t="s">
        <v>704</v>
      </c>
      <c r="C197" s="986"/>
      <c r="D197" s="986"/>
      <c r="E197" s="986"/>
      <c r="F197" s="986"/>
      <c r="G197" s="986"/>
      <c r="H197" s="986"/>
      <c r="I197" s="987"/>
    </row>
    <row r="198" spans="2:9" ht="45.75" customHeight="1">
      <c r="B198" s="996" t="s">
        <v>803</v>
      </c>
      <c r="C198" s="997"/>
      <c r="D198" s="997"/>
      <c r="E198" s="997"/>
      <c r="F198" s="997"/>
      <c r="G198" s="997"/>
      <c r="H198" s="997"/>
      <c r="I198" s="998"/>
    </row>
    <row r="199" spans="2:9" ht="14.25" customHeight="1">
      <c r="B199" s="99"/>
      <c r="C199" s="99"/>
      <c r="D199" s="99"/>
      <c r="E199" s="99"/>
      <c r="F199" s="99"/>
      <c r="G199" s="99"/>
      <c r="H199" s="99"/>
      <c r="I199" s="99"/>
    </row>
    <row r="200" spans="2:9" ht="23.25" customHeight="1">
      <c r="B200" s="985" t="s">
        <v>695</v>
      </c>
      <c r="C200" s="986"/>
      <c r="D200" s="986"/>
      <c r="E200" s="986"/>
      <c r="F200" s="986"/>
      <c r="G200" s="986"/>
      <c r="H200" s="986"/>
      <c r="I200" s="987"/>
    </row>
    <row r="201" spans="2:9" ht="42.75" customHeight="1">
      <c r="B201" s="996" t="s">
        <v>877</v>
      </c>
      <c r="C201" s="997"/>
      <c r="D201" s="997"/>
      <c r="E201" s="997"/>
      <c r="F201" s="997"/>
      <c r="G201" s="997"/>
      <c r="H201" s="997"/>
      <c r="I201" s="998"/>
    </row>
    <row r="202" spans="2:9" ht="12.75" customHeight="1">
      <c r="B202" s="420"/>
      <c r="C202" s="415"/>
      <c r="D202" s="415"/>
      <c r="E202" s="415"/>
      <c r="F202" s="415"/>
      <c r="G202" s="415"/>
      <c r="H202" s="415"/>
      <c r="I202" s="415"/>
    </row>
    <row r="203" spans="2:9" ht="15">
      <c r="B203" s="985" t="s">
        <v>687</v>
      </c>
      <c r="C203" s="986"/>
      <c r="D203" s="986"/>
      <c r="E203" s="986"/>
      <c r="F203" s="986"/>
      <c r="G203" s="986"/>
      <c r="H203" s="986"/>
      <c r="I203" s="987"/>
    </row>
    <row r="204" spans="2:9" ht="62.25" customHeight="1">
      <c r="B204" s="996" t="s">
        <v>804</v>
      </c>
      <c r="C204" s="997"/>
      <c r="D204" s="997"/>
      <c r="E204" s="997"/>
      <c r="F204" s="997"/>
      <c r="G204" s="997"/>
      <c r="H204" s="997"/>
      <c r="I204" s="998"/>
    </row>
    <row r="205" spans="2:9" ht="12" customHeight="1">
      <c r="B205" s="99"/>
      <c r="C205" s="99"/>
      <c r="D205" s="99"/>
      <c r="E205" s="99"/>
      <c r="F205" s="99"/>
      <c r="G205" s="99"/>
      <c r="H205" s="99"/>
      <c r="I205" s="99"/>
    </row>
    <row r="206" spans="2:9" ht="20.25" customHeight="1">
      <c r="B206" s="985" t="s">
        <v>688</v>
      </c>
      <c r="C206" s="986"/>
      <c r="D206" s="986"/>
      <c r="E206" s="986"/>
      <c r="F206" s="986"/>
      <c r="G206" s="986"/>
      <c r="H206" s="986"/>
      <c r="I206" s="987"/>
    </row>
    <row r="207" spans="2:9" ht="45.75" customHeight="1">
      <c r="B207" s="999" t="s">
        <v>876</v>
      </c>
      <c r="C207" s="1000"/>
      <c r="D207" s="1000"/>
      <c r="E207" s="1000"/>
      <c r="F207" s="1000"/>
      <c r="G207" s="1000"/>
      <c r="H207" s="1000"/>
      <c r="I207" s="1001"/>
    </row>
    <row r="208" spans="2:9" ht="9" customHeight="1">
      <c r="B208" s="420"/>
      <c r="C208" s="415"/>
      <c r="D208" s="415"/>
      <c r="E208" s="415"/>
      <c r="F208" s="415"/>
      <c r="G208" s="415"/>
      <c r="H208" s="415"/>
      <c r="I208" s="415"/>
    </row>
    <row r="209" spans="2:9" ht="15">
      <c r="B209" s="985" t="s">
        <v>705</v>
      </c>
      <c r="C209" s="986"/>
      <c r="D209" s="986"/>
      <c r="E209" s="986"/>
      <c r="F209" s="986"/>
      <c r="G209" s="986"/>
      <c r="H209" s="986"/>
      <c r="I209" s="987"/>
    </row>
    <row r="210" spans="2:9" ht="54.75" customHeight="1">
      <c r="B210" s="996" t="s">
        <v>888</v>
      </c>
      <c r="C210" s="997"/>
      <c r="D210" s="997"/>
      <c r="E210" s="997"/>
      <c r="F210" s="997"/>
      <c r="G210" s="997"/>
      <c r="H210" s="997"/>
      <c r="I210" s="998"/>
    </row>
    <row r="211" spans="2:9" ht="3.75" customHeight="1">
      <c r="B211" s="420"/>
      <c r="C211" s="415"/>
      <c r="D211" s="415"/>
      <c r="E211" s="415"/>
      <c r="F211" s="415"/>
      <c r="G211" s="415"/>
      <c r="H211" s="415"/>
      <c r="I211" s="415"/>
    </row>
    <row r="212" spans="2:9" ht="15">
      <c r="B212" s="985" t="s">
        <v>700</v>
      </c>
      <c r="C212" s="986"/>
      <c r="D212" s="986"/>
      <c r="E212" s="986"/>
      <c r="F212" s="986"/>
      <c r="G212" s="986"/>
      <c r="H212" s="986"/>
      <c r="I212" s="987"/>
    </row>
    <row r="213" spans="2:9" ht="49.5" customHeight="1">
      <c r="B213" s="996" t="s">
        <v>1215</v>
      </c>
      <c r="C213" s="997"/>
      <c r="D213" s="997"/>
      <c r="E213" s="997"/>
      <c r="F213" s="997"/>
      <c r="G213" s="997"/>
      <c r="H213" s="997"/>
      <c r="I213" s="998"/>
    </row>
    <row r="214" spans="2:9" ht="9" customHeight="1">
      <c r="B214" s="99"/>
      <c r="C214" s="99"/>
      <c r="D214" s="99"/>
      <c r="E214" s="99"/>
      <c r="F214" s="99"/>
      <c r="G214" s="99"/>
      <c r="H214" s="99"/>
      <c r="I214" s="99"/>
    </row>
    <row r="215" spans="2:9" ht="18.75" customHeight="1">
      <c r="B215" s="985" t="s">
        <v>706</v>
      </c>
      <c r="C215" s="986"/>
      <c r="D215" s="986"/>
      <c r="E215" s="986"/>
      <c r="F215" s="986"/>
      <c r="G215" s="986"/>
      <c r="H215" s="986"/>
      <c r="I215" s="987"/>
    </row>
    <row r="216" spans="2:9" ht="48.75" customHeight="1">
      <c r="B216" s="996" t="s">
        <v>1216</v>
      </c>
      <c r="C216" s="997"/>
      <c r="D216" s="997"/>
      <c r="E216" s="997"/>
      <c r="F216" s="997"/>
      <c r="G216" s="997"/>
      <c r="H216" s="997"/>
      <c r="I216" s="998"/>
    </row>
    <row r="217" spans="2:9" ht="6" customHeight="1">
      <c r="B217" s="420"/>
      <c r="C217" s="415"/>
      <c r="D217" s="415"/>
      <c r="E217" s="415"/>
      <c r="F217" s="415"/>
      <c r="G217" s="415"/>
      <c r="H217" s="415"/>
      <c r="I217" s="415"/>
    </row>
    <row r="218" spans="2:9" ht="15">
      <c r="B218" s="985" t="s">
        <v>699</v>
      </c>
      <c r="C218" s="986"/>
      <c r="D218" s="986"/>
      <c r="E218" s="986"/>
      <c r="F218" s="986"/>
      <c r="G218" s="986"/>
      <c r="H218" s="986"/>
      <c r="I218" s="987"/>
    </row>
    <row r="219" spans="2:9" ht="75" customHeight="1">
      <c r="B219" s="996" t="s">
        <v>878</v>
      </c>
      <c r="C219" s="997"/>
      <c r="D219" s="997"/>
      <c r="E219" s="997"/>
      <c r="F219" s="997"/>
      <c r="G219" s="997"/>
      <c r="H219" s="997"/>
      <c r="I219" s="998"/>
    </row>
    <row r="220" spans="2:9" ht="14.25">
      <c r="B220" s="420"/>
      <c r="C220" s="415"/>
      <c r="D220" s="415"/>
      <c r="E220" s="415"/>
      <c r="F220" s="415"/>
      <c r="G220" s="415"/>
      <c r="H220" s="415"/>
      <c r="I220" s="415"/>
    </row>
    <row r="221" spans="2:4" ht="14.25">
      <c r="B221" s="269" t="str">
        <f>'Estruc Prog Detallada'!B884</f>
        <v>Elaborado por: Trentino Mazza Corrales</v>
      </c>
      <c r="C221" s="421"/>
      <c r="D221" s="422"/>
    </row>
    <row r="222" spans="2:7" ht="14.25">
      <c r="B222" s="423">
        <f>'Estruc Prog Detallada'!C885</f>
        <v>43453</v>
      </c>
      <c r="C222" s="407"/>
      <c r="D222" s="424"/>
      <c r="G222" s="405" t="s">
        <v>620</v>
      </c>
    </row>
  </sheetData>
  <sheetProtection/>
  <mergeCells count="263">
    <mergeCell ref="B219:I219"/>
    <mergeCell ref="B38:I38"/>
    <mergeCell ref="B39:I39"/>
    <mergeCell ref="B41:I41"/>
    <mergeCell ref="B42:I42"/>
    <mergeCell ref="B195:I195"/>
    <mergeCell ref="B67:I67"/>
    <mergeCell ref="B70:I70"/>
    <mergeCell ref="B203:I203"/>
    <mergeCell ref="B74:I74"/>
    <mergeCell ref="B192:I192"/>
    <mergeCell ref="B142:I142"/>
    <mergeCell ref="B194:I194"/>
    <mergeCell ref="B210:I210"/>
    <mergeCell ref="B206:I206"/>
    <mergeCell ref="B207:I207"/>
    <mergeCell ref="B209:I209"/>
    <mergeCell ref="B188:D188"/>
    <mergeCell ref="E188:H188"/>
    <mergeCell ref="B189:D189"/>
    <mergeCell ref="B69:I69"/>
    <mergeCell ref="B212:I212"/>
    <mergeCell ref="B215:I215"/>
    <mergeCell ref="B216:I216"/>
    <mergeCell ref="B141:I141"/>
    <mergeCell ref="B191:I191"/>
    <mergeCell ref="B201:I201"/>
    <mergeCell ref="B197:I197"/>
    <mergeCell ref="B200:I200"/>
    <mergeCell ref="B57:I57"/>
    <mergeCell ref="B48:I48"/>
    <mergeCell ref="B54:D54"/>
    <mergeCell ref="B52:I52"/>
    <mergeCell ref="B64:I64"/>
    <mergeCell ref="B63:I63"/>
    <mergeCell ref="B60:D60"/>
    <mergeCell ref="B61:I61"/>
    <mergeCell ref="B66:D66"/>
    <mergeCell ref="B37:I37"/>
    <mergeCell ref="B20:I20"/>
    <mergeCell ref="B26:I26"/>
    <mergeCell ref="B23:I23"/>
    <mergeCell ref="B44:I44"/>
    <mergeCell ref="B55:I55"/>
    <mergeCell ref="B51:I51"/>
    <mergeCell ref="B58:I58"/>
    <mergeCell ref="B49:I49"/>
    <mergeCell ref="B12:I12"/>
    <mergeCell ref="B34:I34"/>
    <mergeCell ref="B30:I30"/>
    <mergeCell ref="B32:I32"/>
    <mergeCell ref="B213:I213"/>
    <mergeCell ref="B72:I72"/>
    <mergeCell ref="B75:I75"/>
    <mergeCell ref="B204:I204"/>
    <mergeCell ref="B198:I198"/>
    <mergeCell ref="B17:D17"/>
    <mergeCell ref="B15:I15"/>
    <mergeCell ref="B46:I46"/>
    <mergeCell ref="B29:I29"/>
    <mergeCell ref="B36:I36"/>
    <mergeCell ref="B27:I27"/>
    <mergeCell ref="B31:I31"/>
    <mergeCell ref="B18:I18"/>
    <mergeCell ref="B33:I33"/>
    <mergeCell ref="B40:I40"/>
    <mergeCell ref="B218:I218"/>
    <mergeCell ref="B2:I2"/>
    <mergeCell ref="B3:I3"/>
    <mergeCell ref="B4:I4"/>
    <mergeCell ref="B7:I7"/>
    <mergeCell ref="B9:I9"/>
    <mergeCell ref="B21:I21"/>
    <mergeCell ref="B11:I11"/>
    <mergeCell ref="B14:I14"/>
    <mergeCell ref="B24:I24"/>
    <mergeCell ref="E80:H80"/>
    <mergeCell ref="E81:H81"/>
    <mergeCell ref="B82:D82"/>
    <mergeCell ref="E82:H82"/>
    <mergeCell ref="B78:D81"/>
    <mergeCell ref="E78:H78"/>
    <mergeCell ref="E79:H79"/>
    <mergeCell ref="B86:D86"/>
    <mergeCell ref="E86:H86"/>
    <mergeCell ref="B87:D87"/>
    <mergeCell ref="E87:H87"/>
    <mergeCell ref="B83:D83"/>
    <mergeCell ref="B84:D84"/>
    <mergeCell ref="B85:D85"/>
    <mergeCell ref="B88:D88"/>
    <mergeCell ref="E88:H88"/>
    <mergeCell ref="B89:D89"/>
    <mergeCell ref="E89:H89"/>
    <mergeCell ref="B90:D90"/>
    <mergeCell ref="E90:H90"/>
    <mergeCell ref="B91:D91"/>
    <mergeCell ref="E91:H91"/>
    <mergeCell ref="B92:D92"/>
    <mergeCell ref="E92:H92"/>
    <mergeCell ref="B93:D93"/>
    <mergeCell ref="E93:H93"/>
    <mergeCell ref="B97:D97"/>
    <mergeCell ref="E97:H97"/>
    <mergeCell ref="B98:D98"/>
    <mergeCell ref="E98:H98"/>
    <mergeCell ref="B94:D94"/>
    <mergeCell ref="B95:D95"/>
    <mergeCell ref="B96:D96"/>
    <mergeCell ref="E103:H103"/>
    <mergeCell ref="B104:D104"/>
    <mergeCell ref="E104:H104"/>
    <mergeCell ref="B99:D99"/>
    <mergeCell ref="E99:H99"/>
    <mergeCell ref="B100:D100"/>
    <mergeCell ref="E100:H100"/>
    <mergeCell ref="B101:D101"/>
    <mergeCell ref="E101:H101"/>
    <mergeCell ref="E189:H189"/>
    <mergeCell ref="E105:H105"/>
    <mergeCell ref="E106:H106"/>
    <mergeCell ref="E107:H107"/>
    <mergeCell ref="B108:D108"/>
    <mergeCell ref="E108:H108"/>
    <mergeCell ref="B105:D105"/>
    <mergeCell ref="B185:D185"/>
    <mergeCell ref="E185:H185"/>
    <mergeCell ref="B186:D186"/>
    <mergeCell ref="E186:H186"/>
    <mergeCell ref="B187:D187"/>
    <mergeCell ref="E187:H187"/>
    <mergeCell ref="B181:I181"/>
    <mergeCell ref="B182:D182"/>
    <mergeCell ref="E182:H182"/>
    <mergeCell ref="B183:D183"/>
    <mergeCell ref="E183:H183"/>
    <mergeCell ref="B184:D184"/>
    <mergeCell ref="E184:H184"/>
    <mergeCell ref="B177:D177"/>
    <mergeCell ref="E177:H177"/>
    <mergeCell ref="B178:D178"/>
    <mergeCell ref="E178:H178"/>
    <mergeCell ref="B179:D179"/>
    <mergeCell ref="E179:H179"/>
    <mergeCell ref="B174:D174"/>
    <mergeCell ref="E174:H174"/>
    <mergeCell ref="B175:D175"/>
    <mergeCell ref="E175:H175"/>
    <mergeCell ref="B176:D176"/>
    <mergeCell ref="E176:H176"/>
    <mergeCell ref="B171:D171"/>
    <mergeCell ref="E171:H171"/>
    <mergeCell ref="B172:D172"/>
    <mergeCell ref="E172:H172"/>
    <mergeCell ref="B173:D173"/>
    <mergeCell ref="E173:H173"/>
    <mergeCell ref="B170:D170"/>
    <mergeCell ref="E170:H170"/>
    <mergeCell ref="B158:D158"/>
    <mergeCell ref="E158:H158"/>
    <mergeCell ref="B159:D159"/>
    <mergeCell ref="E159:H159"/>
    <mergeCell ref="B160:D160"/>
    <mergeCell ref="E160:H160"/>
    <mergeCell ref="B161:D161"/>
    <mergeCell ref="E161:H161"/>
    <mergeCell ref="B169:D169"/>
    <mergeCell ref="E169:H169"/>
    <mergeCell ref="E155:H155"/>
    <mergeCell ref="E156:H156"/>
    <mergeCell ref="B157:D157"/>
    <mergeCell ref="E157:H157"/>
    <mergeCell ref="B162:D162"/>
    <mergeCell ref="E162:H162"/>
    <mergeCell ref="B163:D163"/>
    <mergeCell ref="E163:H163"/>
    <mergeCell ref="B167:D167"/>
    <mergeCell ref="E167:H167"/>
    <mergeCell ref="E152:H152"/>
    <mergeCell ref="E153:H153"/>
    <mergeCell ref="E154:H154"/>
    <mergeCell ref="B168:D168"/>
    <mergeCell ref="E168:H168"/>
    <mergeCell ref="B164:D164"/>
    <mergeCell ref="E164:H164"/>
    <mergeCell ref="B165:D165"/>
    <mergeCell ref="B154:D156"/>
    <mergeCell ref="E149:H149"/>
    <mergeCell ref="E150:H150"/>
    <mergeCell ref="E151:H151"/>
    <mergeCell ref="B166:D166"/>
    <mergeCell ref="E166:H166"/>
    <mergeCell ref="E165:H165"/>
    <mergeCell ref="B144:I144"/>
    <mergeCell ref="B145:D145"/>
    <mergeCell ref="E145:H145"/>
    <mergeCell ref="B147:I147"/>
    <mergeCell ref="E148:H148"/>
    <mergeCell ref="B148:D153"/>
    <mergeCell ref="E139:H139"/>
    <mergeCell ref="B138:D138"/>
    <mergeCell ref="B139:D139"/>
    <mergeCell ref="B137:D137"/>
    <mergeCell ref="B135:D136"/>
    <mergeCell ref="B133:D134"/>
    <mergeCell ref="E133:H133"/>
    <mergeCell ref="E134:H134"/>
    <mergeCell ref="E135:H135"/>
    <mergeCell ref="E136:H136"/>
    <mergeCell ref="E137:H137"/>
    <mergeCell ref="E138:H138"/>
    <mergeCell ref="B128:D128"/>
    <mergeCell ref="E128:H128"/>
    <mergeCell ref="E129:H129"/>
    <mergeCell ref="E130:H130"/>
    <mergeCell ref="E131:H131"/>
    <mergeCell ref="E132:H132"/>
    <mergeCell ref="B131:D132"/>
    <mergeCell ref="B129:D130"/>
    <mergeCell ref="B125:D125"/>
    <mergeCell ref="E125:H125"/>
    <mergeCell ref="B126:D126"/>
    <mergeCell ref="E126:H126"/>
    <mergeCell ref="B127:D127"/>
    <mergeCell ref="E127:H127"/>
    <mergeCell ref="B122:D122"/>
    <mergeCell ref="E122:H122"/>
    <mergeCell ref="B123:D123"/>
    <mergeCell ref="E123:H123"/>
    <mergeCell ref="B124:D124"/>
    <mergeCell ref="E124:H124"/>
    <mergeCell ref="B119:D119"/>
    <mergeCell ref="E119:H119"/>
    <mergeCell ref="B120:D120"/>
    <mergeCell ref="E120:H120"/>
    <mergeCell ref="B121:D121"/>
    <mergeCell ref="E121:H121"/>
    <mergeCell ref="B116:D116"/>
    <mergeCell ref="E116:H116"/>
    <mergeCell ref="B117:D117"/>
    <mergeCell ref="E117:H117"/>
    <mergeCell ref="B118:D118"/>
    <mergeCell ref="E118:H118"/>
    <mergeCell ref="B115:D115"/>
    <mergeCell ref="E115:H115"/>
    <mergeCell ref="E83:H83"/>
    <mergeCell ref="E84:H84"/>
    <mergeCell ref="E85:H85"/>
    <mergeCell ref="E94:H94"/>
    <mergeCell ref="E95:H95"/>
    <mergeCell ref="E96:H96"/>
    <mergeCell ref="B106:D106"/>
    <mergeCell ref="B107:D107"/>
    <mergeCell ref="B77:I77"/>
    <mergeCell ref="B110:I110"/>
    <mergeCell ref="B111:D111"/>
    <mergeCell ref="E111:H111"/>
    <mergeCell ref="B113:I113"/>
    <mergeCell ref="B114:D114"/>
    <mergeCell ref="E114:H114"/>
    <mergeCell ref="B102:D102"/>
    <mergeCell ref="E102:H102"/>
    <mergeCell ref="B103:D103"/>
  </mergeCells>
  <printOptions/>
  <pageMargins left="1.299212598425197" right="0.7086614173228347" top="0.35433070866141736" bottom="0.5511811023622047" header="0.31496062992125984" footer="0.31496062992125984"/>
  <pageSetup horizontalDpi="600" verticalDpi="600" orientation="landscape" scale="85" r:id="rId1"/>
</worksheet>
</file>

<file path=xl/worksheets/sheet9.xml><?xml version="1.0" encoding="utf-8"?>
<worksheet xmlns="http://schemas.openxmlformats.org/spreadsheetml/2006/main" xmlns:r="http://schemas.openxmlformats.org/officeDocument/2006/relationships">
  <dimension ref="A1:S232"/>
  <sheetViews>
    <sheetView zoomScalePageLayoutView="0" workbookViewId="0" topLeftCell="A1">
      <pane ySplit="6" topLeftCell="A7" activePane="bottomLeft" state="frozen"/>
      <selection pane="topLeft" activeCell="B1" sqref="B1"/>
      <selection pane="bottomLeft" activeCell="N218" sqref="N218"/>
    </sheetView>
  </sheetViews>
  <sheetFormatPr defaultColWidth="16.57421875" defaultRowHeight="12.75"/>
  <cols>
    <col min="1" max="1" width="17.57421875" style="163" customWidth="1"/>
    <col min="2" max="2" width="28.28125" style="163" customWidth="1"/>
    <col min="3" max="3" width="19.8515625" style="164" bestFit="1" customWidth="1"/>
    <col min="4" max="4" width="10.00390625" style="164" hidden="1" customWidth="1"/>
    <col min="5" max="5" width="8.8515625" style="183" bestFit="1" customWidth="1"/>
    <col min="6" max="6" width="3.140625" style="184" customWidth="1"/>
    <col min="7" max="7" width="3.00390625" style="183" hidden="1" customWidth="1"/>
    <col min="8" max="9" width="3.00390625" style="184" hidden="1" customWidth="1"/>
    <col min="10" max="10" width="0.42578125" style="184" hidden="1" customWidth="1"/>
    <col min="11" max="11" width="5.8515625" style="184" customWidth="1"/>
    <col min="12" max="12" width="52.57421875" style="163" customWidth="1"/>
    <col min="13" max="13" width="19.140625" style="164" bestFit="1" customWidth="1"/>
    <col min="14" max="15" width="16.57421875" style="164" customWidth="1"/>
    <col min="16" max="23" width="16.57421875" style="163" customWidth="1"/>
    <col min="24" max="16384" width="16.57421875" style="163" customWidth="1"/>
  </cols>
  <sheetData>
    <row r="1" spans="1:13" ht="13.5" customHeight="1">
      <c r="A1" s="1016" t="s">
        <v>109</v>
      </c>
      <c r="B1" s="1017"/>
      <c r="C1" s="1018"/>
      <c r="D1" s="1017"/>
      <c r="E1" s="1016"/>
      <c r="F1" s="1018"/>
      <c r="G1" s="1017"/>
      <c r="H1" s="1017"/>
      <c r="I1" s="1017"/>
      <c r="J1" s="1017"/>
      <c r="K1" s="1016"/>
      <c r="L1" s="1017"/>
      <c r="M1" s="1018"/>
    </row>
    <row r="2" spans="1:13" ht="13.5" customHeight="1">
      <c r="A2" s="1019" t="s">
        <v>1230</v>
      </c>
      <c r="B2" s="1020"/>
      <c r="C2" s="1021"/>
      <c r="D2" s="1020"/>
      <c r="E2" s="1022"/>
      <c r="F2" s="1021"/>
      <c r="G2" s="1020"/>
      <c r="H2" s="1020"/>
      <c r="I2" s="1020"/>
      <c r="J2" s="1020"/>
      <c r="K2" s="1022"/>
      <c r="L2" s="1020"/>
      <c r="M2" s="1021"/>
    </row>
    <row r="3" spans="1:13" ht="13.5" customHeight="1" thickBot="1">
      <c r="A3" s="1023" t="s">
        <v>144</v>
      </c>
      <c r="B3" s="1024"/>
      <c r="C3" s="1025"/>
      <c r="D3" s="1024"/>
      <c r="E3" s="1023"/>
      <c r="F3" s="1025"/>
      <c r="G3" s="1024"/>
      <c r="H3" s="1024"/>
      <c r="I3" s="1024"/>
      <c r="J3" s="1024"/>
      <c r="K3" s="1023"/>
      <c r="L3" s="1024"/>
      <c r="M3" s="1025"/>
    </row>
    <row r="4" spans="1:13" ht="21" customHeight="1" thickBot="1">
      <c r="A4" s="1026" t="s">
        <v>270</v>
      </c>
      <c r="B4" s="1027"/>
      <c r="C4" s="1028"/>
      <c r="D4" s="1027"/>
      <c r="E4" s="1026"/>
      <c r="F4" s="1028"/>
      <c r="G4" s="1027"/>
      <c r="H4" s="1027"/>
      <c r="I4" s="1027"/>
      <c r="J4" s="1027"/>
      <c r="K4" s="1026"/>
      <c r="L4" s="1027"/>
      <c r="M4" s="1028"/>
    </row>
    <row r="5" spans="1:17" ht="8.25" customHeight="1">
      <c r="A5" s="1029" t="s">
        <v>110</v>
      </c>
      <c r="B5" s="1031" t="s">
        <v>111</v>
      </c>
      <c r="C5" s="1036" t="s">
        <v>97</v>
      </c>
      <c r="D5" s="710"/>
      <c r="E5" s="715"/>
      <c r="F5" s="716"/>
      <c r="G5" s="711"/>
      <c r="H5" s="160"/>
      <c r="I5" s="160"/>
      <c r="J5" s="161"/>
      <c r="K5" s="717"/>
      <c r="L5" s="162"/>
      <c r="M5" s="1036" t="s">
        <v>97</v>
      </c>
      <c r="N5" s="186"/>
      <c r="O5" s="186"/>
      <c r="P5" s="181"/>
      <c r="Q5" s="181"/>
    </row>
    <row r="6" spans="1:13" ht="36.75" customHeight="1" thickBot="1">
      <c r="A6" s="1030"/>
      <c r="B6" s="1032"/>
      <c r="C6" s="1037"/>
      <c r="D6" s="750" t="s">
        <v>729</v>
      </c>
      <c r="E6" s="733" t="s">
        <v>113</v>
      </c>
      <c r="F6" s="734" t="s">
        <v>114</v>
      </c>
      <c r="G6" s="735" t="s">
        <v>354</v>
      </c>
      <c r="H6" s="736"/>
      <c r="I6" s="736"/>
      <c r="J6" s="737"/>
      <c r="K6" s="738"/>
      <c r="L6" s="739" t="s">
        <v>112</v>
      </c>
      <c r="M6" s="1037"/>
    </row>
    <row r="7" spans="1:13" ht="24">
      <c r="A7" s="426" t="s">
        <v>106</v>
      </c>
      <c r="B7" s="427" t="s">
        <v>115</v>
      </c>
      <c r="C7" s="612">
        <v>80000000</v>
      </c>
      <c r="D7" s="816" t="s">
        <v>730</v>
      </c>
      <c r="E7" s="751" t="s">
        <v>116</v>
      </c>
      <c r="F7" s="614" t="s">
        <v>28</v>
      </c>
      <c r="G7" s="614">
        <v>6</v>
      </c>
      <c r="H7" s="614" t="s">
        <v>401</v>
      </c>
      <c r="I7" s="614" t="s">
        <v>307</v>
      </c>
      <c r="J7" s="614" t="s">
        <v>307</v>
      </c>
      <c r="K7" s="614"/>
      <c r="L7" s="616" t="s">
        <v>117</v>
      </c>
      <c r="M7" s="615">
        <v>800000</v>
      </c>
    </row>
    <row r="8" spans="1:19" ht="15.75">
      <c r="A8" s="104"/>
      <c r="B8" s="334" t="s">
        <v>657</v>
      </c>
      <c r="C8" s="732"/>
      <c r="D8" s="194" t="s">
        <v>730</v>
      </c>
      <c r="E8" s="119" t="s">
        <v>116</v>
      </c>
      <c r="F8" s="120" t="s">
        <v>28</v>
      </c>
      <c r="G8" s="120">
        <v>6</v>
      </c>
      <c r="H8" s="120" t="s">
        <v>401</v>
      </c>
      <c r="I8" s="120" t="s">
        <v>309</v>
      </c>
      <c r="J8" s="120" t="s">
        <v>307</v>
      </c>
      <c r="K8" s="120"/>
      <c r="L8" s="118" t="s">
        <v>118</v>
      </c>
      <c r="M8" s="613">
        <v>2400000</v>
      </c>
      <c r="R8" s="181"/>
      <c r="S8" s="181"/>
    </row>
    <row r="9" spans="1:13" ht="15">
      <c r="A9" s="104"/>
      <c r="B9" s="116"/>
      <c r="C9" s="732"/>
      <c r="D9" s="194" t="s">
        <v>730</v>
      </c>
      <c r="E9" s="119" t="s">
        <v>116</v>
      </c>
      <c r="F9" s="120" t="s">
        <v>28</v>
      </c>
      <c r="G9" s="120">
        <v>6</v>
      </c>
      <c r="H9" s="120" t="s">
        <v>401</v>
      </c>
      <c r="I9" s="120" t="s">
        <v>311</v>
      </c>
      <c r="J9" s="120" t="s">
        <v>309</v>
      </c>
      <c r="K9" s="120"/>
      <c r="L9" s="118" t="s">
        <v>119</v>
      </c>
      <c r="M9" s="613">
        <v>8000000</v>
      </c>
    </row>
    <row r="10" spans="1:13" ht="12.75" customHeight="1">
      <c r="A10" s="104"/>
      <c r="B10" s="116"/>
      <c r="C10" s="732"/>
      <c r="D10" s="194" t="s">
        <v>730</v>
      </c>
      <c r="E10" s="119" t="s">
        <v>116</v>
      </c>
      <c r="F10" s="120" t="s">
        <v>401</v>
      </c>
      <c r="G10" s="120"/>
      <c r="H10" s="120"/>
      <c r="I10" s="120"/>
      <c r="J10" s="120"/>
      <c r="K10" s="120" t="s">
        <v>357</v>
      </c>
      <c r="L10" s="118" t="s">
        <v>514</v>
      </c>
      <c r="M10" s="613">
        <v>8000000</v>
      </c>
    </row>
    <row r="11" spans="1:13" ht="12.75" customHeight="1">
      <c r="A11" s="104"/>
      <c r="B11" s="116"/>
      <c r="C11" s="732"/>
      <c r="D11" s="194" t="s">
        <v>730</v>
      </c>
      <c r="E11" s="119" t="s">
        <v>120</v>
      </c>
      <c r="F11" s="120" t="s">
        <v>344</v>
      </c>
      <c r="G11" s="120"/>
      <c r="H11" s="120"/>
      <c r="I11" s="120"/>
      <c r="J11" s="120"/>
      <c r="K11" s="120"/>
      <c r="L11" s="118" t="s">
        <v>121</v>
      </c>
      <c r="M11" s="613">
        <v>5000000</v>
      </c>
    </row>
    <row r="12" spans="1:13" ht="12.75" customHeight="1">
      <c r="A12" s="104"/>
      <c r="B12" s="116"/>
      <c r="C12" s="732"/>
      <c r="D12" s="194" t="s">
        <v>730</v>
      </c>
      <c r="E12" s="119" t="s">
        <v>122</v>
      </c>
      <c r="F12" s="120" t="s">
        <v>61</v>
      </c>
      <c r="G12" s="120"/>
      <c r="H12" s="120"/>
      <c r="I12" s="120"/>
      <c r="J12" s="120"/>
      <c r="K12" s="120" t="s">
        <v>307</v>
      </c>
      <c r="L12" s="118" t="s">
        <v>626</v>
      </c>
      <c r="M12" s="613">
        <v>27035000</v>
      </c>
    </row>
    <row r="13" spans="1:13" ht="12.75" customHeight="1">
      <c r="A13" s="104"/>
      <c r="B13" s="116"/>
      <c r="C13" s="732"/>
      <c r="D13" s="194" t="s">
        <v>730</v>
      </c>
      <c r="E13" s="119" t="s">
        <v>122</v>
      </c>
      <c r="F13" s="120" t="s">
        <v>61</v>
      </c>
      <c r="G13" s="120">
        <v>4</v>
      </c>
      <c r="H13" s="120"/>
      <c r="I13" s="120"/>
      <c r="J13" s="120"/>
      <c r="K13" s="120" t="s">
        <v>309</v>
      </c>
      <c r="L13" s="118" t="s">
        <v>574</v>
      </c>
      <c r="M13" s="613">
        <v>4965000</v>
      </c>
    </row>
    <row r="14" spans="1:13" ht="12.75" customHeight="1">
      <c r="A14" s="104"/>
      <c r="B14" s="116"/>
      <c r="C14" s="732"/>
      <c r="D14" s="194" t="s">
        <v>730</v>
      </c>
      <c r="E14" s="119" t="s">
        <v>122</v>
      </c>
      <c r="F14" s="120" t="s">
        <v>61</v>
      </c>
      <c r="G14" s="120"/>
      <c r="H14" s="120"/>
      <c r="I14" s="120"/>
      <c r="J14" s="120"/>
      <c r="K14" s="120" t="s">
        <v>311</v>
      </c>
      <c r="L14" s="118" t="s">
        <v>575</v>
      </c>
      <c r="M14" s="613">
        <v>4850000</v>
      </c>
    </row>
    <row r="15" spans="1:13" ht="12.75" customHeight="1">
      <c r="A15" s="104"/>
      <c r="B15" s="116"/>
      <c r="C15" s="732"/>
      <c r="D15" s="194" t="s">
        <v>730</v>
      </c>
      <c r="E15" s="119" t="s">
        <v>122</v>
      </c>
      <c r="F15" s="120" t="s">
        <v>61</v>
      </c>
      <c r="G15" s="120"/>
      <c r="H15" s="120"/>
      <c r="I15" s="120"/>
      <c r="J15" s="120"/>
      <c r="K15" s="120" t="s">
        <v>312</v>
      </c>
      <c r="L15" s="118" t="s">
        <v>123</v>
      </c>
      <c r="M15" s="613">
        <v>3500000</v>
      </c>
    </row>
    <row r="16" spans="1:13" ht="12.75" customHeight="1">
      <c r="A16" s="104"/>
      <c r="B16" s="116"/>
      <c r="C16" s="732"/>
      <c r="D16" s="194" t="s">
        <v>730</v>
      </c>
      <c r="E16" s="119" t="s">
        <v>122</v>
      </c>
      <c r="F16" s="120" t="s">
        <v>61</v>
      </c>
      <c r="G16" s="120"/>
      <c r="H16" s="120"/>
      <c r="I16" s="120"/>
      <c r="J16" s="120"/>
      <c r="K16" s="120" t="s">
        <v>320</v>
      </c>
      <c r="L16" s="118" t="s">
        <v>576</v>
      </c>
      <c r="M16" s="613">
        <v>8300000</v>
      </c>
    </row>
    <row r="17" spans="1:13" ht="20.25" customHeight="1">
      <c r="A17" s="104"/>
      <c r="B17" s="116"/>
      <c r="C17" s="732"/>
      <c r="D17" s="194" t="s">
        <v>730</v>
      </c>
      <c r="E17" s="119" t="s">
        <v>122</v>
      </c>
      <c r="F17" s="120" t="s">
        <v>61</v>
      </c>
      <c r="G17" s="120"/>
      <c r="H17" s="120"/>
      <c r="I17" s="120"/>
      <c r="J17" s="120"/>
      <c r="K17" s="120" t="s">
        <v>76</v>
      </c>
      <c r="L17" s="118" t="s">
        <v>951</v>
      </c>
      <c r="M17" s="613">
        <v>4000000</v>
      </c>
    </row>
    <row r="18" spans="1:13" ht="20.25" customHeight="1">
      <c r="A18" s="104"/>
      <c r="B18" s="116"/>
      <c r="C18" s="732"/>
      <c r="D18" s="207"/>
      <c r="E18" s="119" t="s">
        <v>122</v>
      </c>
      <c r="F18" s="120" t="s">
        <v>61</v>
      </c>
      <c r="G18" s="120"/>
      <c r="H18" s="120"/>
      <c r="I18" s="120"/>
      <c r="J18" s="120"/>
      <c r="K18" s="120" t="s">
        <v>332</v>
      </c>
      <c r="L18" s="463" t="s">
        <v>958</v>
      </c>
      <c r="M18" s="613">
        <v>2500000</v>
      </c>
    </row>
    <row r="19" spans="1:13" ht="23.25" customHeight="1">
      <c r="A19" s="425"/>
      <c r="B19" s="105"/>
      <c r="C19" s="337"/>
      <c r="D19" s="207" t="s">
        <v>730</v>
      </c>
      <c r="E19" s="119" t="s">
        <v>122</v>
      </c>
      <c r="F19" s="120" t="s">
        <v>61</v>
      </c>
      <c r="G19" s="120"/>
      <c r="H19" s="120"/>
      <c r="I19" s="120"/>
      <c r="J19" s="120"/>
      <c r="K19" s="120" t="s">
        <v>333</v>
      </c>
      <c r="L19" s="463" t="s">
        <v>959</v>
      </c>
      <c r="M19" s="613">
        <v>650000</v>
      </c>
    </row>
    <row r="20" spans="1:13" ht="12.75" customHeight="1">
      <c r="A20" s="425"/>
      <c r="B20" s="105"/>
      <c r="C20" s="398"/>
      <c r="D20" s="193"/>
      <c r="E20" s="401"/>
      <c r="F20" s="402"/>
      <c r="G20" s="402"/>
      <c r="H20" s="402"/>
      <c r="I20" s="402"/>
      <c r="J20" s="402"/>
      <c r="K20" s="402"/>
      <c r="L20" s="359"/>
      <c r="M20" s="403"/>
    </row>
    <row r="21" spans="1:13" ht="19.5" customHeight="1">
      <c r="A21" s="102" t="s">
        <v>104</v>
      </c>
      <c r="B21" s="1039" t="s">
        <v>520</v>
      </c>
      <c r="C21" s="433">
        <v>47000000</v>
      </c>
      <c r="D21" s="119" t="s">
        <v>731</v>
      </c>
      <c r="E21" s="119" t="s">
        <v>116</v>
      </c>
      <c r="F21" s="120" t="s">
        <v>28</v>
      </c>
      <c r="G21" s="120">
        <v>6</v>
      </c>
      <c r="H21" s="120" t="s">
        <v>401</v>
      </c>
      <c r="I21" s="120" t="s">
        <v>307</v>
      </c>
      <c r="J21" s="120" t="s">
        <v>307</v>
      </c>
      <c r="K21" s="120"/>
      <c r="L21" s="118" t="s">
        <v>117</v>
      </c>
      <c r="M21" s="613">
        <v>470000</v>
      </c>
    </row>
    <row r="22" spans="1:13" ht="12.75" customHeight="1">
      <c r="A22" s="104"/>
      <c r="B22" s="1040"/>
      <c r="C22" s="107"/>
      <c r="D22" s="119" t="s">
        <v>731</v>
      </c>
      <c r="E22" s="119" t="s">
        <v>116</v>
      </c>
      <c r="F22" s="120" t="s">
        <v>28</v>
      </c>
      <c r="G22" s="120">
        <v>6</v>
      </c>
      <c r="H22" s="120" t="s">
        <v>401</v>
      </c>
      <c r="I22" s="120" t="s">
        <v>309</v>
      </c>
      <c r="J22" s="120" t="s">
        <v>307</v>
      </c>
      <c r="K22" s="120"/>
      <c r="L22" s="118" t="s">
        <v>118</v>
      </c>
      <c r="M22" s="613">
        <v>1410000</v>
      </c>
    </row>
    <row r="23" spans="1:13" ht="12.75" customHeight="1">
      <c r="A23" s="104"/>
      <c r="B23" s="1040"/>
      <c r="C23" s="107"/>
      <c r="D23" s="119" t="s">
        <v>731</v>
      </c>
      <c r="E23" s="119" t="s">
        <v>116</v>
      </c>
      <c r="F23" s="120" t="s">
        <v>28</v>
      </c>
      <c r="G23" s="120">
        <v>6</v>
      </c>
      <c r="H23" s="120" t="s">
        <v>401</v>
      </c>
      <c r="I23" s="120" t="s">
        <v>311</v>
      </c>
      <c r="J23" s="120" t="s">
        <v>309</v>
      </c>
      <c r="K23" s="120"/>
      <c r="L23" s="118" t="s">
        <v>119</v>
      </c>
      <c r="M23" s="613">
        <v>4700000</v>
      </c>
    </row>
    <row r="24" spans="1:13" ht="12.75" customHeight="1">
      <c r="A24" s="104"/>
      <c r="B24" s="116"/>
      <c r="C24" s="107"/>
      <c r="D24" s="119" t="s">
        <v>731</v>
      </c>
      <c r="E24" s="119" t="s">
        <v>116</v>
      </c>
      <c r="F24" s="120" t="s">
        <v>401</v>
      </c>
      <c r="G24" s="120"/>
      <c r="H24" s="120"/>
      <c r="I24" s="120"/>
      <c r="J24" s="120"/>
      <c r="K24" s="120"/>
      <c r="L24" s="118" t="s">
        <v>728</v>
      </c>
      <c r="M24" s="613">
        <v>4700000</v>
      </c>
    </row>
    <row r="25" spans="1:13" ht="12.75" customHeight="1">
      <c r="A25" s="104"/>
      <c r="B25" s="116"/>
      <c r="C25" s="107"/>
      <c r="D25" s="119" t="s">
        <v>731</v>
      </c>
      <c r="E25" s="119" t="s">
        <v>120</v>
      </c>
      <c r="F25" s="120" t="s">
        <v>344</v>
      </c>
      <c r="G25" s="120"/>
      <c r="H25" s="120"/>
      <c r="I25" s="120"/>
      <c r="J25" s="120"/>
      <c r="K25" s="120"/>
      <c r="L25" s="118" t="s">
        <v>837</v>
      </c>
      <c r="M25" s="613">
        <v>1000000</v>
      </c>
    </row>
    <row r="26" spans="1:13" ht="29.25" customHeight="1">
      <c r="A26" s="104"/>
      <c r="B26" s="334" t="s">
        <v>656</v>
      </c>
      <c r="C26" s="107"/>
      <c r="D26" s="119" t="s">
        <v>731</v>
      </c>
      <c r="E26" s="119" t="s">
        <v>120</v>
      </c>
      <c r="F26" s="120" t="s">
        <v>348</v>
      </c>
      <c r="G26" s="120"/>
      <c r="H26" s="120"/>
      <c r="I26" s="120"/>
      <c r="J26" s="120"/>
      <c r="K26" s="120"/>
      <c r="L26" s="463" t="s">
        <v>838</v>
      </c>
      <c r="M26" s="613">
        <v>4000000</v>
      </c>
    </row>
    <row r="27" spans="1:13" ht="24.75" customHeight="1">
      <c r="A27" s="104"/>
      <c r="B27" s="116"/>
      <c r="C27" s="107"/>
      <c r="D27" s="119" t="s">
        <v>731</v>
      </c>
      <c r="E27" s="119" t="s">
        <v>122</v>
      </c>
      <c r="F27" s="120" t="s">
        <v>401</v>
      </c>
      <c r="G27" s="120"/>
      <c r="H27" s="120"/>
      <c r="I27" s="120"/>
      <c r="J27" s="120"/>
      <c r="K27" s="120" t="s">
        <v>845</v>
      </c>
      <c r="L27" s="463" t="s">
        <v>897</v>
      </c>
      <c r="M27" s="613">
        <v>5500000</v>
      </c>
    </row>
    <row r="28" spans="1:13" ht="24.75" customHeight="1">
      <c r="A28" s="104"/>
      <c r="B28" s="116"/>
      <c r="C28" s="107"/>
      <c r="D28" s="119"/>
      <c r="E28" s="119" t="s">
        <v>122</v>
      </c>
      <c r="F28" s="120" t="s">
        <v>479</v>
      </c>
      <c r="G28" s="120"/>
      <c r="H28" s="120"/>
      <c r="I28" s="120"/>
      <c r="J28" s="120"/>
      <c r="K28" s="120" t="s">
        <v>846</v>
      </c>
      <c r="L28" s="463" t="s">
        <v>901</v>
      </c>
      <c r="M28" s="613">
        <v>1150000</v>
      </c>
    </row>
    <row r="29" spans="1:13" ht="24.75" customHeight="1">
      <c r="A29" s="104"/>
      <c r="B29" s="116"/>
      <c r="C29" s="107"/>
      <c r="D29" s="119"/>
      <c r="E29" s="119" t="s">
        <v>122</v>
      </c>
      <c r="F29" s="120" t="s">
        <v>479</v>
      </c>
      <c r="G29" s="120"/>
      <c r="H29" s="120"/>
      <c r="I29" s="120"/>
      <c r="J29" s="120"/>
      <c r="K29" s="120" t="s">
        <v>847</v>
      </c>
      <c r="L29" s="463" t="s">
        <v>902</v>
      </c>
      <c r="M29" s="613">
        <v>3700000</v>
      </c>
    </row>
    <row r="30" spans="1:13" ht="24.75" customHeight="1">
      <c r="A30" s="104"/>
      <c r="B30" s="116"/>
      <c r="C30" s="107"/>
      <c r="D30" s="119"/>
      <c r="E30" s="119" t="s">
        <v>122</v>
      </c>
      <c r="F30" s="120" t="s">
        <v>479</v>
      </c>
      <c r="G30" s="120"/>
      <c r="H30" s="120"/>
      <c r="I30" s="120"/>
      <c r="J30" s="120"/>
      <c r="K30" s="120" t="s">
        <v>854</v>
      </c>
      <c r="L30" s="463" t="s">
        <v>903</v>
      </c>
      <c r="M30" s="613">
        <v>3528207</v>
      </c>
    </row>
    <row r="31" spans="1:13" ht="24.75" customHeight="1">
      <c r="A31" s="104"/>
      <c r="B31" s="116"/>
      <c r="C31" s="107"/>
      <c r="D31" s="119"/>
      <c r="E31" s="119" t="s">
        <v>122</v>
      </c>
      <c r="F31" s="120" t="s">
        <v>61</v>
      </c>
      <c r="G31" s="120"/>
      <c r="H31" s="120"/>
      <c r="I31" s="120"/>
      <c r="J31" s="120"/>
      <c r="K31" s="120" t="s">
        <v>307</v>
      </c>
      <c r="L31" s="118" t="s">
        <v>626</v>
      </c>
      <c r="M31" s="613">
        <v>5091793</v>
      </c>
    </row>
    <row r="32" spans="1:13" ht="15">
      <c r="A32" s="104"/>
      <c r="B32" s="116"/>
      <c r="C32" s="107"/>
      <c r="D32" s="119" t="s">
        <v>731</v>
      </c>
      <c r="E32" s="119" t="s">
        <v>122</v>
      </c>
      <c r="F32" s="120" t="s">
        <v>61</v>
      </c>
      <c r="G32" s="120"/>
      <c r="H32" s="120"/>
      <c r="I32" s="120"/>
      <c r="J32" s="120"/>
      <c r="K32" s="120" t="s">
        <v>843</v>
      </c>
      <c r="L32" s="463" t="s">
        <v>898</v>
      </c>
      <c r="M32" s="613">
        <v>4000000</v>
      </c>
    </row>
    <row r="33" spans="1:13" ht="25.5">
      <c r="A33" s="104"/>
      <c r="B33" s="116"/>
      <c r="C33" s="107"/>
      <c r="D33" s="119" t="s">
        <v>731</v>
      </c>
      <c r="E33" s="119" t="s">
        <v>122</v>
      </c>
      <c r="F33" s="120" t="s">
        <v>61</v>
      </c>
      <c r="G33" s="120"/>
      <c r="H33" s="120"/>
      <c r="I33" s="120"/>
      <c r="J33" s="120"/>
      <c r="K33" s="120" t="s">
        <v>844</v>
      </c>
      <c r="L33" s="463" t="s">
        <v>899</v>
      </c>
      <c r="M33" s="613">
        <v>1000000</v>
      </c>
    </row>
    <row r="34" spans="1:13" ht="30.75" customHeight="1">
      <c r="A34" s="104"/>
      <c r="B34" s="116"/>
      <c r="C34" s="107"/>
      <c r="D34" s="119" t="s">
        <v>731</v>
      </c>
      <c r="E34" s="119" t="s">
        <v>122</v>
      </c>
      <c r="F34" s="120" t="s">
        <v>61</v>
      </c>
      <c r="G34" s="120"/>
      <c r="H34" s="120"/>
      <c r="I34" s="120"/>
      <c r="J34" s="120"/>
      <c r="K34" s="120" t="s">
        <v>882</v>
      </c>
      <c r="L34" s="463" t="s">
        <v>828</v>
      </c>
      <c r="M34" s="613">
        <v>6000000</v>
      </c>
    </row>
    <row r="35" spans="1:13" ht="18" customHeight="1">
      <c r="A35" s="104"/>
      <c r="B35" s="116"/>
      <c r="C35" s="107"/>
      <c r="D35" s="119" t="s">
        <v>731</v>
      </c>
      <c r="E35" s="119" t="s">
        <v>122</v>
      </c>
      <c r="F35" s="120" t="s">
        <v>61</v>
      </c>
      <c r="G35" s="120"/>
      <c r="H35" s="120"/>
      <c r="I35" s="120"/>
      <c r="J35" s="120"/>
      <c r="K35" s="120" t="s">
        <v>900</v>
      </c>
      <c r="L35" s="463" t="s">
        <v>714</v>
      </c>
      <c r="M35" s="613">
        <v>750000</v>
      </c>
    </row>
    <row r="36" spans="1:13" ht="5.25" customHeight="1">
      <c r="A36" s="102"/>
      <c r="B36" s="111"/>
      <c r="C36" s="712"/>
      <c r="D36" s="712"/>
      <c r="E36" s="207"/>
      <c r="F36" s="174"/>
      <c r="G36" s="174"/>
      <c r="H36" s="174"/>
      <c r="I36" s="174"/>
      <c r="J36" s="174"/>
      <c r="K36" s="174"/>
      <c r="L36" s="175"/>
      <c r="M36" s="713"/>
    </row>
    <row r="37" spans="1:14" ht="15">
      <c r="A37" s="102" t="s">
        <v>565</v>
      </c>
      <c r="B37" s="111" t="s">
        <v>124</v>
      </c>
      <c r="C37" s="433">
        <v>50000000</v>
      </c>
      <c r="D37" s="776" t="s">
        <v>730</v>
      </c>
      <c r="E37" s="119" t="s">
        <v>122</v>
      </c>
      <c r="F37" s="120" t="s">
        <v>30</v>
      </c>
      <c r="G37" s="120"/>
      <c r="H37" s="120"/>
      <c r="I37" s="120"/>
      <c r="J37" s="120"/>
      <c r="K37" s="120" t="s">
        <v>401</v>
      </c>
      <c r="L37" s="463" t="s">
        <v>751</v>
      </c>
      <c r="M37" s="613">
        <v>10000000</v>
      </c>
      <c r="N37" s="197"/>
    </row>
    <row r="38" spans="1:14" ht="15">
      <c r="A38" s="104"/>
      <c r="B38" s="116"/>
      <c r="C38" s="117"/>
      <c r="D38" s="776" t="s">
        <v>730</v>
      </c>
      <c r="E38" s="119" t="s">
        <v>122</v>
      </c>
      <c r="F38" s="120" t="s">
        <v>61</v>
      </c>
      <c r="G38" s="120"/>
      <c r="H38" s="120"/>
      <c r="I38" s="120"/>
      <c r="J38" s="120"/>
      <c r="K38" s="120" t="s">
        <v>61</v>
      </c>
      <c r="L38" s="118" t="s">
        <v>950</v>
      </c>
      <c r="M38" s="613">
        <v>6500000</v>
      </c>
      <c r="N38" s="197"/>
    </row>
    <row r="39" spans="1:14" ht="15">
      <c r="A39" s="104"/>
      <c r="B39" s="334" t="s">
        <v>657</v>
      </c>
      <c r="C39" s="117"/>
      <c r="D39" s="776" t="s">
        <v>730</v>
      </c>
      <c r="E39" s="119" t="s">
        <v>122</v>
      </c>
      <c r="F39" s="120" t="s">
        <v>61</v>
      </c>
      <c r="G39" s="120"/>
      <c r="H39" s="120"/>
      <c r="I39" s="120"/>
      <c r="J39" s="120"/>
      <c r="K39" s="120" t="s">
        <v>77</v>
      </c>
      <c r="L39" s="118" t="s">
        <v>952</v>
      </c>
      <c r="M39" s="613">
        <v>4000000</v>
      </c>
      <c r="N39" s="197"/>
    </row>
    <row r="40" spans="1:14" ht="15">
      <c r="A40" s="104"/>
      <c r="B40" s="116"/>
      <c r="C40" s="117"/>
      <c r="D40" s="776" t="s">
        <v>730</v>
      </c>
      <c r="E40" s="119" t="s">
        <v>122</v>
      </c>
      <c r="F40" s="120" t="s">
        <v>61</v>
      </c>
      <c r="G40" s="120"/>
      <c r="H40" s="120"/>
      <c r="I40" s="120"/>
      <c r="J40" s="120"/>
      <c r="K40" s="120" t="s">
        <v>87</v>
      </c>
      <c r="L40" s="463" t="s">
        <v>953</v>
      </c>
      <c r="M40" s="613">
        <v>4000000</v>
      </c>
      <c r="N40" s="197"/>
    </row>
    <row r="41" spans="1:14" ht="15">
      <c r="A41" s="104"/>
      <c r="B41" s="116"/>
      <c r="C41" s="117"/>
      <c r="D41" s="776" t="s">
        <v>730</v>
      </c>
      <c r="E41" s="119" t="s">
        <v>122</v>
      </c>
      <c r="F41" s="120" t="s">
        <v>61</v>
      </c>
      <c r="G41" s="120"/>
      <c r="H41" s="120"/>
      <c r="I41" s="120"/>
      <c r="J41" s="120"/>
      <c r="K41" s="120" t="s">
        <v>328</v>
      </c>
      <c r="L41" s="463" t="s">
        <v>954</v>
      </c>
      <c r="M41" s="613">
        <v>10000000</v>
      </c>
      <c r="N41" s="197"/>
    </row>
    <row r="42" spans="1:14" ht="15">
      <c r="A42" s="104"/>
      <c r="B42" s="116"/>
      <c r="C42" s="117"/>
      <c r="D42" s="776" t="s">
        <v>730</v>
      </c>
      <c r="E42" s="119" t="s">
        <v>122</v>
      </c>
      <c r="F42" s="120" t="s">
        <v>61</v>
      </c>
      <c r="G42" s="120"/>
      <c r="H42" s="120"/>
      <c r="I42" s="120"/>
      <c r="J42" s="120"/>
      <c r="K42" s="120" t="s">
        <v>329</v>
      </c>
      <c r="L42" s="118" t="s">
        <v>955</v>
      </c>
      <c r="M42" s="613">
        <v>5000000</v>
      </c>
      <c r="N42" s="197"/>
    </row>
    <row r="43" spans="1:14" ht="15">
      <c r="A43" s="104"/>
      <c r="B43" s="116"/>
      <c r="C43" s="117"/>
      <c r="D43" s="776"/>
      <c r="E43" s="119" t="s">
        <v>122</v>
      </c>
      <c r="F43" s="120" t="s">
        <v>61</v>
      </c>
      <c r="G43" s="120"/>
      <c r="H43" s="120"/>
      <c r="I43" s="120"/>
      <c r="J43" s="120"/>
      <c r="K43" s="120" t="s">
        <v>330</v>
      </c>
      <c r="L43" s="118" t="s">
        <v>956</v>
      </c>
      <c r="M43" s="613">
        <v>5000000</v>
      </c>
      <c r="N43" s="197"/>
    </row>
    <row r="44" spans="1:14" ht="15">
      <c r="A44" s="104"/>
      <c r="B44" s="116"/>
      <c r="C44" s="117"/>
      <c r="D44" s="776"/>
      <c r="E44" s="119" t="s">
        <v>122</v>
      </c>
      <c r="F44" s="120" t="s">
        <v>61</v>
      </c>
      <c r="G44" s="120"/>
      <c r="H44" s="120"/>
      <c r="I44" s="120"/>
      <c r="J44" s="120"/>
      <c r="K44" s="120" t="s">
        <v>331</v>
      </c>
      <c r="L44" s="118" t="s">
        <v>957</v>
      </c>
      <c r="M44" s="613">
        <v>4650000</v>
      </c>
      <c r="N44" s="197"/>
    </row>
    <row r="45" spans="1:14" ht="15">
      <c r="A45" s="425"/>
      <c r="B45" s="105"/>
      <c r="C45" s="110"/>
      <c r="D45" s="776"/>
      <c r="E45" s="119" t="s">
        <v>122</v>
      </c>
      <c r="F45" s="120" t="s">
        <v>61</v>
      </c>
      <c r="G45" s="120"/>
      <c r="H45" s="120"/>
      <c r="I45" s="120"/>
      <c r="J45" s="120"/>
      <c r="K45" s="120" t="s">
        <v>333</v>
      </c>
      <c r="L45" s="463" t="s">
        <v>959</v>
      </c>
      <c r="M45" s="613">
        <v>850000</v>
      </c>
      <c r="N45" s="197"/>
    </row>
    <row r="46" spans="1:14" ht="6.75" customHeight="1">
      <c r="A46" s="425"/>
      <c r="B46" s="105"/>
      <c r="C46" s="354"/>
      <c r="D46" s="103"/>
      <c r="E46" s="401"/>
      <c r="F46" s="402"/>
      <c r="G46" s="402"/>
      <c r="H46" s="402"/>
      <c r="I46" s="402"/>
      <c r="J46" s="402"/>
      <c r="K46" s="402"/>
      <c r="L46" s="748"/>
      <c r="M46" s="749"/>
      <c r="N46" s="198"/>
    </row>
    <row r="47" spans="1:14" ht="36">
      <c r="A47" s="102" t="s">
        <v>563</v>
      </c>
      <c r="B47" s="111" t="s">
        <v>269</v>
      </c>
      <c r="C47" s="204">
        <v>45596533.46</v>
      </c>
      <c r="D47" s="119" t="s">
        <v>731</v>
      </c>
      <c r="E47" s="119" t="s">
        <v>122</v>
      </c>
      <c r="F47" s="120" t="s">
        <v>479</v>
      </c>
      <c r="G47" s="120"/>
      <c r="H47" s="120"/>
      <c r="I47" s="120"/>
      <c r="J47" s="120"/>
      <c r="K47" s="120" t="s">
        <v>854</v>
      </c>
      <c r="L47" s="463" t="s">
        <v>903</v>
      </c>
      <c r="M47" s="613">
        <v>71793</v>
      </c>
      <c r="N47" s="198"/>
    </row>
    <row r="48" spans="1:14" ht="25.5">
      <c r="A48" s="104"/>
      <c r="B48" s="116"/>
      <c r="C48" s="103"/>
      <c r="D48" s="119" t="s">
        <v>731</v>
      </c>
      <c r="E48" s="119" t="s">
        <v>122</v>
      </c>
      <c r="F48" s="120" t="s">
        <v>479</v>
      </c>
      <c r="G48" s="120"/>
      <c r="H48" s="120"/>
      <c r="I48" s="120"/>
      <c r="J48" s="120"/>
      <c r="K48" s="120" t="s">
        <v>855</v>
      </c>
      <c r="L48" s="463" t="s">
        <v>904</v>
      </c>
      <c r="M48" s="613">
        <v>10000000</v>
      </c>
      <c r="N48" s="198"/>
    </row>
    <row r="49" spans="1:14" ht="25.5">
      <c r="A49" s="104"/>
      <c r="B49" s="116"/>
      <c r="C49" s="103"/>
      <c r="D49" s="119" t="s">
        <v>731</v>
      </c>
      <c r="E49" s="119" t="s">
        <v>122</v>
      </c>
      <c r="F49" s="120" t="s">
        <v>479</v>
      </c>
      <c r="G49" s="120"/>
      <c r="H49" s="120"/>
      <c r="I49" s="120"/>
      <c r="J49" s="120"/>
      <c r="K49" s="120" t="s">
        <v>856</v>
      </c>
      <c r="L49" s="463" t="s">
        <v>905</v>
      </c>
      <c r="M49" s="613">
        <v>2500000</v>
      </c>
      <c r="N49" s="198"/>
    </row>
    <row r="50" spans="1:14" ht="25.5">
      <c r="A50" s="104"/>
      <c r="B50" s="116"/>
      <c r="C50" s="103"/>
      <c r="D50" s="119" t="s">
        <v>731</v>
      </c>
      <c r="E50" s="119" t="s">
        <v>122</v>
      </c>
      <c r="F50" s="120" t="s">
        <v>479</v>
      </c>
      <c r="G50" s="120"/>
      <c r="H50" s="120"/>
      <c r="I50" s="120"/>
      <c r="J50" s="120"/>
      <c r="K50" s="120" t="s">
        <v>857</v>
      </c>
      <c r="L50" s="463" t="s">
        <v>906</v>
      </c>
      <c r="M50" s="613">
        <v>6300000</v>
      </c>
      <c r="N50" s="198"/>
    </row>
    <row r="51" spans="1:14" ht="25.5">
      <c r="A51" s="104"/>
      <c r="B51" s="116"/>
      <c r="C51" s="103"/>
      <c r="D51" s="119" t="s">
        <v>731</v>
      </c>
      <c r="E51" s="119" t="s">
        <v>122</v>
      </c>
      <c r="F51" s="120" t="s">
        <v>479</v>
      </c>
      <c r="G51" s="120"/>
      <c r="H51" s="120"/>
      <c r="I51" s="120"/>
      <c r="J51" s="120"/>
      <c r="K51" s="120" t="s">
        <v>858</v>
      </c>
      <c r="L51" s="463" t="s">
        <v>907</v>
      </c>
      <c r="M51" s="613">
        <v>4700000</v>
      </c>
      <c r="N51" s="198"/>
    </row>
    <row r="52" spans="1:14" ht="25.5">
      <c r="A52" s="104"/>
      <c r="B52" s="116"/>
      <c r="C52" s="103"/>
      <c r="D52" s="119" t="s">
        <v>731</v>
      </c>
      <c r="E52" s="119" t="s">
        <v>122</v>
      </c>
      <c r="F52" s="120" t="s">
        <v>479</v>
      </c>
      <c r="G52" s="120"/>
      <c r="H52" s="120"/>
      <c r="I52" s="120"/>
      <c r="J52" s="120"/>
      <c r="K52" s="120" t="s">
        <v>859</v>
      </c>
      <c r="L52" s="463" t="s">
        <v>908</v>
      </c>
      <c r="M52" s="613">
        <v>2450000</v>
      </c>
      <c r="N52" s="198"/>
    </row>
    <row r="53" spans="1:14" ht="25.5">
      <c r="A53" s="104"/>
      <c r="B53" s="116"/>
      <c r="C53" s="103"/>
      <c r="D53" s="119"/>
      <c r="E53" s="119" t="s">
        <v>122</v>
      </c>
      <c r="F53" s="120" t="s">
        <v>479</v>
      </c>
      <c r="G53" s="120"/>
      <c r="H53" s="120"/>
      <c r="I53" s="120"/>
      <c r="J53" s="120"/>
      <c r="K53" s="120" t="s">
        <v>860</v>
      </c>
      <c r="L53" s="463" t="s">
        <v>909</v>
      </c>
      <c r="M53" s="613">
        <v>1300000</v>
      </c>
      <c r="N53" s="198"/>
    </row>
    <row r="54" spans="1:14" ht="25.5">
      <c r="A54" s="104"/>
      <c r="B54" s="116"/>
      <c r="C54" s="103"/>
      <c r="D54" s="119"/>
      <c r="E54" s="119" t="s">
        <v>122</v>
      </c>
      <c r="F54" s="120" t="s">
        <v>479</v>
      </c>
      <c r="G54" s="120"/>
      <c r="H54" s="120"/>
      <c r="I54" s="120"/>
      <c r="J54" s="120"/>
      <c r="K54" s="120" t="s">
        <v>834</v>
      </c>
      <c r="L54" s="463" t="s">
        <v>910</v>
      </c>
      <c r="M54" s="613">
        <v>3150000</v>
      </c>
      <c r="N54" s="198"/>
    </row>
    <row r="55" spans="1:14" ht="25.5">
      <c r="A55" s="104"/>
      <c r="B55" s="116"/>
      <c r="C55" s="103"/>
      <c r="D55" s="119"/>
      <c r="E55" s="119" t="s">
        <v>122</v>
      </c>
      <c r="F55" s="120" t="s">
        <v>479</v>
      </c>
      <c r="G55" s="120"/>
      <c r="H55" s="120"/>
      <c r="I55" s="120"/>
      <c r="J55" s="120"/>
      <c r="K55" s="120" t="s">
        <v>835</v>
      </c>
      <c r="L55" s="463" t="s">
        <v>911</v>
      </c>
      <c r="M55" s="613">
        <v>3150000</v>
      </c>
      <c r="N55" s="198"/>
    </row>
    <row r="56" spans="1:14" ht="25.5">
      <c r="A56" s="104"/>
      <c r="B56" s="116"/>
      <c r="C56" s="103"/>
      <c r="D56" s="119" t="s">
        <v>731</v>
      </c>
      <c r="E56" s="119" t="s">
        <v>122</v>
      </c>
      <c r="F56" s="120" t="s">
        <v>479</v>
      </c>
      <c r="G56" s="120"/>
      <c r="H56" s="120"/>
      <c r="I56" s="120"/>
      <c r="J56" s="120"/>
      <c r="K56" s="120" t="s">
        <v>836</v>
      </c>
      <c r="L56" s="463" t="s">
        <v>912</v>
      </c>
      <c r="M56" s="613">
        <v>850000</v>
      </c>
      <c r="N56" s="198"/>
    </row>
    <row r="57" spans="1:14" ht="25.5">
      <c r="A57" s="104"/>
      <c r="B57" s="116"/>
      <c r="C57" s="103"/>
      <c r="D57" s="119" t="s">
        <v>731</v>
      </c>
      <c r="E57" s="119" t="s">
        <v>122</v>
      </c>
      <c r="F57" s="120" t="s">
        <v>479</v>
      </c>
      <c r="G57" s="120"/>
      <c r="H57" s="120"/>
      <c r="I57" s="120"/>
      <c r="J57" s="120"/>
      <c r="K57" s="120" t="s">
        <v>881</v>
      </c>
      <c r="L57" s="463" t="s">
        <v>913</v>
      </c>
      <c r="M57" s="613">
        <v>5562370.23</v>
      </c>
      <c r="N57" s="198"/>
    </row>
    <row r="58" spans="1:14" ht="26.25" thickBot="1">
      <c r="A58" s="430"/>
      <c r="B58" s="792" t="s">
        <v>656</v>
      </c>
      <c r="C58" s="387"/>
      <c r="D58" s="793" t="s">
        <v>731</v>
      </c>
      <c r="E58" s="793" t="s">
        <v>122</v>
      </c>
      <c r="F58" s="794" t="s">
        <v>479</v>
      </c>
      <c r="G58" s="794"/>
      <c r="H58" s="794"/>
      <c r="I58" s="794"/>
      <c r="J58" s="794"/>
      <c r="K58" s="794" t="s">
        <v>880</v>
      </c>
      <c r="L58" s="795" t="s">
        <v>914</v>
      </c>
      <c r="M58" s="817">
        <v>5562370.23</v>
      </c>
      <c r="N58" s="198"/>
    </row>
    <row r="59" spans="1:15" s="108" customFormat="1" ht="11.25" customHeight="1" thickBot="1">
      <c r="A59" s="430"/>
      <c r="B59" s="792"/>
      <c r="C59" s="387"/>
      <c r="D59" s="387"/>
      <c r="E59" s="925"/>
      <c r="F59" s="926"/>
      <c r="G59" s="926"/>
      <c r="H59" s="926"/>
      <c r="I59" s="926"/>
      <c r="J59" s="926"/>
      <c r="K59" s="926"/>
      <c r="L59" s="927"/>
      <c r="M59" s="803"/>
      <c r="N59" s="339"/>
      <c r="O59" s="109"/>
    </row>
    <row r="60" spans="1:15" s="108" customFormat="1" ht="27" customHeight="1">
      <c r="A60" s="426" t="s">
        <v>567</v>
      </c>
      <c r="B60" s="427" t="s">
        <v>134</v>
      </c>
      <c r="C60" s="612">
        <v>11000000</v>
      </c>
      <c r="D60" s="796" t="s">
        <v>730</v>
      </c>
      <c r="E60" s="797" t="s">
        <v>116</v>
      </c>
      <c r="F60" s="798" t="s">
        <v>401</v>
      </c>
      <c r="G60" s="799"/>
      <c r="H60" s="799"/>
      <c r="I60" s="799"/>
      <c r="J60" s="799"/>
      <c r="K60" s="799" t="s">
        <v>357</v>
      </c>
      <c r="L60" s="800" t="s">
        <v>514</v>
      </c>
      <c r="M60" s="818">
        <v>11000000</v>
      </c>
      <c r="N60" s="339"/>
      <c r="O60" s="109"/>
    </row>
    <row r="61" spans="1:15" s="108" customFormat="1" ht="15.75">
      <c r="A61" s="425"/>
      <c r="B61" s="335" t="s">
        <v>657</v>
      </c>
      <c r="C61" s="110"/>
      <c r="D61" s="753"/>
      <c r="E61" s="168"/>
      <c r="F61" s="196"/>
      <c r="G61" s="158"/>
      <c r="H61" s="158"/>
      <c r="I61" s="158"/>
      <c r="J61" s="158"/>
      <c r="K61" s="158"/>
      <c r="L61" s="336"/>
      <c r="M61" s="428"/>
      <c r="N61" s="339"/>
      <c r="O61" s="109"/>
    </row>
    <row r="62" spans="1:15" s="108" customFormat="1" ht="9" customHeight="1">
      <c r="A62" s="104"/>
      <c r="B62" s="334"/>
      <c r="C62" s="103"/>
      <c r="D62" s="208"/>
      <c r="E62" s="194"/>
      <c r="F62" s="106"/>
      <c r="G62" s="106"/>
      <c r="H62" s="106"/>
      <c r="I62" s="106"/>
      <c r="J62" s="106"/>
      <c r="K62" s="106"/>
      <c r="L62" s="352"/>
      <c r="M62" s="205"/>
      <c r="N62" s="339"/>
      <c r="O62" s="109"/>
    </row>
    <row r="63" spans="1:15" s="108" customFormat="1" ht="24">
      <c r="A63" s="102" t="s">
        <v>567</v>
      </c>
      <c r="B63" s="111" t="s">
        <v>522</v>
      </c>
      <c r="C63" s="433">
        <v>6576657.26</v>
      </c>
      <c r="D63" s="752" t="s">
        <v>731</v>
      </c>
      <c r="E63" s="112" t="s">
        <v>116</v>
      </c>
      <c r="F63" s="113" t="s">
        <v>401</v>
      </c>
      <c r="G63" s="114"/>
      <c r="H63" s="114"/>
      <c r="I63" s="114"/>
      <c r="J63" s="114"/>
      <c r="K63" s="114"/>
      <c r="L63" s="115" t="s">
        <v>728</v>
      </c>
      <c r="M63" s="819">
        <v>6576657.26</v>
      </c>
      <c r="N63" s="339"/>
      <c r="O63" s="109"/>
    </row>
    <row r="64" spans="1:15" s="108" customFormat="1" ht="15.75">
      <c r="A64" s="425"/>
      <c r="B64" s="335" t="s">
        <v>656</v>
      </c>
      <c r="C64" s="110"/>
      <c r="D64" s="753"/>
      <c r="E64" s="168"/>
      <c r="F64" s="196"/>
      <c r="G64" s="158"/>
      <c r="H64" s="158"/>
      <c r="I64" s="158"/>
      <c r="J64" s="158"/>
      <c r="K64" s="158"/>
      <c r="L64" s="336"/>
      <c r="M64" s="428"/>
      <c r="N64" s="339"/>
      <c r="O64" s="109"/>
    </row>
    <row r="65" spans="1:15" s="108" customFormat="1" ht="10.5" customHeight="1">
      <c r="A65" s="104"/>
      <c r="B65" s="334"/>
      <c r="C65" s="103"/>
      <c r="D65" s="204"/>
      <c r="E65" s="207"/>
      <c r="F65" s="174"/>
      <c r="G65" s="174"/>
      <c r="H65" s="174"/>
      <c r="I65" s="174"/>
      <c r="J65" s="174"/>
      <c r="K65" s="174"/>
      <c r="L65" s="706"/>
      <c r="M65" s="200"/>
      <c r="N65" s="339"/>
      <c r="O65" s="109"/>
    </row>
    <row r="66" spans="1:13" ht="24" customHeight="1">
      <c r="A66" s="102" t="s">
        <v>162</v>
      </c>
      <c r="B66" s="111" t="s">
        <v>125</v>
      </c>
      <c r="C66" s="433">
        <v>700000</v>
      </c>
      <c r="D66" s="776" t="s">
        <v>730</v>
      </c>
      <c r="E66" s="119" t="s">
        <v>120</v>
      </c>
      <c r="F66" s="120" t="s">
        <v>87</v>
      </c>
      <c r="G66" s="120"/>
      <c r="H66" s="120"/>
      <c r="I66" s="120"/>
      <c r="J66" s="120"/>
      <c r="K66" s="120"/>
      <c r="L66" s="118" t="s">
        <v>126</v>
      </c>
      <c r="M66" s="613">
        <v>350000</v>
      </c>
    </row>
    <row r="67" spans="1:13" ht="15">
      <c r="A67" s="425"/>
      <c r="B67" s="357" t="s">
        <v>657</v>
      </c>
      <c r="C67" s="110"/>
      <c r="D67" s="776" t="s">
        <v>730</v>
      </c>
      <c r="E67" s="119" t="s">
        <v>120</v>
      </c>
      <c r="F67" s="120" t="s">
        <v>87</v>
      </c>
      <c r="G67" s="120"/>
      <c r="H67" s="120"/>
      <c r="I67" s="120"/>
      <c r="J67" s="120"/>
      <c r="K67" s="120"/>
      <c r="L67" s="118" t="s">
        <v>149</v>
      </c>
      <c r="M67" s="613">
        <v>350000</v>
      </c>
    </row>
    <row r="68" spans="1:13" ht="9" customHeight="1">
      <c r="A68" s="104"/>
      <c r="B68" s="116"/>
      <c r="C68" s="103"/>
      <c r="D68" s="103"/>
      <c r="E68" s="201"/>
      <c r="F68" s="202"/>
      <c r="G68" s="202"/>
      <c r="H68" s="202"/>
      <c r="I68" s="202"/>
      <c r="J68" s="202"/>
      <c r="K68" s="202"/>
      <c r="L68" s="155"/>
      <c r="M68" s="333"/>
    </row>
    <row r="69" spans="1:13" ht="15">
      <c r="A69" s="102" t="s">
        <v>174</v>
      </c>
      <c r="B69" s="111" t="s">
        <v>175</v>
      </c>
      <c r="C69" s="433">
        <v>87000000</v>
      </c>
      <c r="D69" s="776" t="s">
        <v>730</v>
      </c>
      <c r="E69" s="119" t="s">
        <v>116</v>
      </c>
      <c r="F69" s="120" t="s">
        <v>28</v>
      </c>
      <c r="G69" s="120"/>
      <c r="H69" s="120"/>
      <c r="I69" s="120"/>
      <c r="J69" s="120"/>
      <c r="K69" s="120"/>
      <c r="L69" s="118" t="s">
        <v>151</v>
      </c>
      <c r="M69" s="613">
        <v>17454150.1441</v>
      </c>
    </row>
    <row r="70" spans="1:13" ht="15">
      <c r="A70" s="104" t="s">
        <v>176</v>
      </c>
      <c r="B70" s="1038" t="s">
        <v>177</v>
      </c>
      <c r="C70" s="117">
        <v>8000000</v>
      </c>
      <c r="D70" s="776" t="s">
        <v>730</v>
      </c>
      <c r="E70" s="119" t="s">
        <v>116</v>
      </c>
      <c r="F70" s="120" t="s">
        <v>28</v>
      </c>
      <c r="G70" s="120"/>
      <c r="H70" s="120"/>
      <c r="I70" s="120"/>
      <c r="J70" s="120"/>
      <c r="K70" s="120"/>
      <c r="L70" s="118" t="s">
        <v>852</v>
      </c>
      <c r="M70" s="613">
        <v>1890866.4972774999</v>
      </c>
    </row>
    <row r="71" spans="1:13" ht="15">
      <c r="A71" s="104"/>
      <c r="B71" s="1038"/>
      <c r="C71" s="117"/>
      <c r="D71" s="776" t="s">
        <v>730</v>
      </c>
      <c r="E71" s="119" t="s">
        <v>116</v>
      </c>
      <c r="F71" s="120" t="s">
        <v>28</v>
      </c>
      <c r="G71" s="120"/>
      <c r="H71" s="120"/>
      <c r="I71" s="120"/>
      <c r="J71" s="120"/>
      <c r="K71" s="120"/>
      <c r="L71" s="118" t="s">
        <v>637</v>
      </c>
      <c r="M71" s="613">
        <v>1890866.8572775</v>
      </c>
    </row>
    <row r="72" spans="1:13" ht="15">
      <c r="A72" s="104"/>
      <c r="B72" s="1038"/>
      <c r="C72" s="117"/>
      <c r="D72" s="776" t="s">
        <v>730</v>
      </c>
      <c r="E72" s="119" t="s">
        <v>116</v>
      </c>
      <c r="F72" s="120" t="s">
        <v>28</v>
      </c>
      <c r="G72" s="120"/>
      <c r="H72" s="120"/>
      <c r="I72" s="120"/>
      <c r="J72" s="120"/>
      <c r="K72" s="120"/>
      <c r="L72" s="118" t="s">
        <v>512</v>
      </c>
      <c r="M72" s="613">
        <v>2909025.1873500003</v>
      </c>
    </row>
    <row r="73" spans="1:13" ht="15">
      <c r="A73" s="429"/>
      <c r="B73" s="1038"/>
      <c r="C73" s="117"/>
      <c r="D73" s="776" t="s">
        <v>730</v>
      </c>
      <c r="E73" s="119" t="s">
        <v>116</v>
      </c>
      <c r="F73" s="120" t="s">
        <v>401</v>
      </c>
      <c r="G73" s="120"/>
      <c r="H73" s="120"/>
      <c r="I73" s="120"/>
      <c r="J73" s="120"/>
      <c r="K73" s="120" t="s">
        <v>357</v>
      </c>
      <c r="L73" s="118" t="s">
        <v>514</v>
      </c>
      <c r="M73" s="613">
        <v>39477145.599999994</v>
      </c>
    </row>
    <row r="74" spans="1:13" ht="15">
      <c r="A74" s="104"/>
      <c r="B74" s="353" t="s">
        <v>664</v>
      </c>
      <c r="C74" s="117"/>
      <c r="D74" s="776" t="s">
        <v>730</v>
      </c>
      <c r="E74" s="119" t="s">
        <v>116</v>
      </c>
      <c r="F74" s="120" t="s">
        <v>401</v>
      </c>
      <c r="G74" s="120"/>
      <c r="H74" s="120"/>
      <c r="I74" s="120"/>
      <c r="J74" s="120"/>
      <c r="K74" s="120" t="s">
        <v>401</v>
      </c>
      <c r="L74" s="118" t="s">
        <v>515</v>
      </c>
      <c r="M74" s="613">
        <v>5167300.71</v>
      </c>
    </row>
    <row r="75" spans="1:13" ht="15">
      <c r="A75" s="104"/>
      <c r="B75" s="353"/>
      <c r="C75" s="117"/>
      <c r="D75" s="776"/>
      <c r="E75" s="843" t="s">
        <v>116</v>
      </c>
      <c r="F75" s="844" t="s">
        <v>401</v>
      </c>
      <c r="G75" s="844"/>
      <c r="H75" s="844"/>
      <c r="I75" s="844"/>
      <c r="J75" s="844"/>
      <c r="K75" s="844" t="s">
        <v>87</v>
      </c>
      <c r="L75" s="845" t="s">
        <v>1228</v>
      </c>
      <c r="M75" s="846">
        <v>1985645</v>
      </c>
    </row>
    <row r="76" spans="1:13" ht="15">
      <c r="A76" s="104"/>
      <c r="B76" s="116"/>
      <c r="C76" s="117"/>
      <c r="D76" s="776" t="s">
        <v>730</v>
      </c>
      <c r="E76" s="119" t="s">
        <v>116</v>
      </c>
      <c r="F76" s="120" t="s">
        <v>479</v>
      </c>
      <c r="G76" s="120"/>
      <c r="H76" s="120"/>
      <c r="I76" s="120"/>
      <c r="J76" s="120"/>
      <c r="K76" s="120" t="s">
        <v>357</v>
      </c>
      <c r="L76" s="118" t="s">
        <v>516</v>
      </c>
      <c r="M76" s="613">
        <v>23508145</v>
      </c>
    </row>
    <row r="77" spans="1:13" ht="15">
      <c r="A77" s="104"/>
      <c r="B77" s="116"/>
      <c r="C77" s="117"/>
      <c r="D77" s="776" t="s">
        <v>730</v>
      </c>
      <c r="E77" s="119" t="s">
        <v>116</v>
      </c>
      <c r="F77" s="120" t="s">
        <v>479</v>
      </c>
      <c r="G77" s="120"/>
      <c r="H77" s="120"/>
      <c r="I77" s="120"/>
      <c r="J77" s="120"/>
      <c r="K77" s="120" t="s">
        <v>401</v>
      </c>
      <c r="L77" s="118" t="s">
        <v>517</v>
      </c>
      <c r="M77" s="613">
        <v>370000</v>
      </c>
    </row>
    <row r="78" spans="1:13" ht="15">
      <c r="A78" s="425"/>
      <c r="B78" s="105"/>
      <c r="C78" s="354"/>
      <c r="D78" s="401"/>
      <c r="E78" s="843" t="s">
        <v>116</v>
      </c>
      <c r="F78" s="844" t="s">
        <v>479</v>
      </c>
      <c r="G78" s="844"/>
      <c r="H78" s="844"/>
      <c r="I78" s="844"/>
      <c r="J78" s="844"/>
      <c r="K78" s="844" t="s">
        <v>87</v>
      </c>
      <c r="L78" s="845" t="s">
        <v>1229</v>
      </c>
      <c r="M78" s="846">
        <v>346855</v>
      </c>
    </row>
    <row r="79" spans="1:13" ht="22.5" customHeight="1">
      <c r="A79" s="104"/>
      <c r="B79" s="116"/>
      <c r="C79" s="103"/>
      <c r="D79" s="103"/>
      <c r="E79" s="401"/>
      <c r="F79" s="402"/>
      <c r="G79" s="402"/>
      <c r="H79" s="402"/>
      <c r="I79" s="402"/>
      <c r="J79" s="402"/>
      <c r="K79" s="402"/>
      <c r="L79" s="359"/>
      <c r="M79" s="403"/>
    </row>
    <row r="80" spans="1:13" ht="17.25" customHeight="1">
      <c r="A80" s="102" t="s">
        <v>172</v>
      </c>
      <c r="B80" s="111" t="s">
        <v>175</v>
      </c>
      <c r="C80" s="433">
        <v>33500051.6</v>
      </c>
      <c r="D80" s="776" t="s">
        <v>731</v>
      </c>
      <c r="E80" s="119" t="s">
        <v>116</v>
      </c>
      <c r="F80" s="120" t="s">
        <v>28</v>
      </c>
      <c r="G80" s="120"/>
      <c r="H80" s="120"/>
      <c r="I80" s="120"/>
      <c r="J80" s="120"/>
      <c r="K80" s="120"/>
      <c r="L80" s="118" t="s">
        <v>151</v>
      </c>
      <c r="M80" s="613">
        <v>5885019.72</v>
      </c>
    </row>
    <row r="81" spans="1:13" ht="17.25" customHeight="1">
      <c r="A81" s="104"/>
      <c r="B81" s="334" t="s">
        <v>656</v>
      </c>
      <c r="C81" s="117"/>
      <c r="D81" s="776" t="s">
        <v>731</v>
      </c>
      <c r="E81" s="119" t="s">
        <v>116</v>
      </c>
      <c r="F81" s="120" t="s">
        <v>28</v>
      </c>
      <c r="G81" s="120"/>
      <c r="H81" s="120"/>
      <c r="I81" s="120"/>
      <c r="J81" s="120"/>
      <c r="K81" s="120"/>
      <c r="L81" s="118" t="s">
        <v>852</v>
      </c>
      <c r="M81" s="613">
        <v>637543.8</v>
      </c>
    </row>
    <row r="82" spans="1:13" ht="17.25" customHeight="1">
      <c r="A82" s="104"/>
      <c r="B82" s="116"/>
      <c r="C82" s="117"/>
      <c r="D82" s="776" t="s">
        <v>731</v>
      </c>
      <c r="E82" s="119" t="s">
        <v>116</v>
      </c>
      <c r="F82" s="120" t="s">
        <v>28</v>
      </c>
      <c r="G82" s="120"/>
      <c r="H82" s="120"/>
      <c r="I82" s="120"/>
      <c r="J82" s="120"/>
      <c r="K82" s="120"/>
      <c r="L82" s="118" t="s">
        <v>637</v>
      </c>
      <c r="M82" s="613">
        <v>588501.97</v>
      </c>
    </row>
    <row r="83" spans="1:13" ht="17.25" customHeight="1">
      <c r="A83" s="104"/>
      <c r="B83" s="116"/>
      <c r="C83" s="117"/>
      <c r="D83" s="776" t="s">
        <v>731</v>
      </c>
      <c r="E83" s="119" t="s">
        <v>116</v>
      </c>
      <c r="F83" s="120" t="s">
        <v>28</v>
      </c>
      <c r="G83" s="120"/>
      <c r="H83" s="120"/>
      <c r="I83" s="120"/>
      <c r="J83" s="120"/>
      <c r="K83" s="120"/>
      <c r="L83" s="118" t="s">
        <v>512</v>
      </c>
      <c r="M83" s="613">
        <v>980836.62</v>
      </c>
    </row>
    <row r="84" spans="1:13" ht="17.25" customHeight="1">
      <c r="A84" s="104"/>
      <c r="B84" s="116"/>
      <c r="C84" s="117"/>
      <c r="D84" s="776" t="s">
        <v>731</v>
      </c>
      <c r="E84" s="119" t="s">
        <v>116</v>
      </c>
      <c r="F84" s="120" t="s">
        <v>401</v>
      </c>
      <c r="G84" s="120"/>
      <c r="H84" s="120"/>
      <c r="I84" s="120"/>
      <c r="J84" s="120"/>
      <c r="K84" s="120"/>
      <c r="L84" s="118" t="s">
        <v>681</v>
      </c>
      <c r="M84" s="613">
        <v>490418.32</v>
      </c>
    </row>
    <row r="85" spans="1:13" ht="17.25" customHeight="1">
      <c r="A85" s="104"/>
      <c r="B85" s="116"/>
      <c r="C85" s="117"/>
      <c r="D85" s="776" t="s">
        <v>731</v>
      </c>
      <c r="E85" s="119" t="s">
        <v>116</v>
      </c>
      <c r="F85" s="120" t="s">
        <v>401</v>
      </c>
      <c r="G85" s="120"/>
      <c r="H85" s="120"/>
      <c r="I85" s="120"/>
      <c r="J85" s="120"/>
      <c r="K85" s="120"/>
      <c r="L85" s="118" t="s">
        <v>848</v>
      </c>
      <c r="M85" s="613">
        <v>19334904.39</v>
      </c>
    </row>
    <row r="86" spans="1:13" ht="17.25" customHeight="1">
      <c r="A86" s="104"/>
      <c r="B86" s="116"/>
      <c r="C86" s="117"/>
      <c r="D86" s="776" t="s">
        <v>731</v>
      </c>
      <c r="E86" s="119" t="s">
        <v>116</v>
      </c>
      <c r="F86" s="120" t="s">
        <v>401</v>
      </c>
      <c r="G86" s="120"/>
      <c r="H86" s="120"/>
      <c r="I86" s="120"/>
      <c r="J86" s="120"/>
      <c r="K86" s="120"/>
      <c r="L86" s="118" t="s">
        <v>849</v>
      </c>
      <c r="M86" s="613">
        <v>491031.78</v>
      </c>
    </row>
    <row r="87" spans="1:13" ht="17.25" customHeight="1">
      <c r="A87" s="104"/>
      <c r="B87" s="116"/>
      <c r="C87" s="117"/>
      <c r="D87" s="776" t="s">
        <v>731</v>
      </c>
      <c r="E87" s="119" t="s">
        <v>116</v>
      </c>
      <c r="F87" s="120" t="s">
        <v>479</v>
      </c>
      <c r="G87" s="120"/>
      <c r="H87" s="120"/>
      <c r="I87" s="120"/>
      <c r="J87" s="120"/>
      <c r="K87" s="120"/>
      <c r="L87" s="118" t="s">
        <v>850</v>
      </c>
      <c r="M87" s="613">
        <v>5061660</v>
      </c>
    </row>
    <row r="88" spans="1:13" ht="17.25" customHeight="1">
      <c r="A88" s="425"/>
      <c r="B88" s="105"/>
      <c r="C88" s="110"/>
      <c r="D88" s="776" t="s">
        <v>731</v>
      </c>
      <c r="E88" s="119" t="s">
        <v>116</v>
      </c>
      <c r="F88" s="120" t="s">
        <v>479</v>
      </c>
      <c r="G88" s="120"/>
      <c r="H88" s="120"/>
      <c r="I88" s="120"/>
      <c r="J88" s="120"/>
      <c r="K88" s="120"/>
      <c r="L88" s="118" t="s">
        <v>851</v>
      </c>
      <c r="M88" s="613">
        <v>30135</v>
      </c>
    </row>
    <row r="89" spans="1:13" ht="6.75" customHeight="1">
      <c r="A89" s="104"/>
      <c r="B89" s="116"/>
      <c r="C89" s="103"/>
      <c r="D89" s="103"/>
      <c r="E89" s="201"/>
      <c r="F89" s="202"/>
      <c r="G89" s="202"/>
      <c r="H89" s="202"/>
      <c r="I89" s="202"/>
      <c r="J89" s="202"/>
      <c r="K89" s="202"/>
      <c r="L89" s="155"/>
      <c r="M89" s="333"/>
    </row>
    <row r="90" spans="1:13" ht="42.75" customHeight="1">
      <c r="A90" s="102" t="s">
        <v>176</v>
      </c>
      <c r="B90" s="111" t="s">
        <v>177</v>
      </c>
      <c r="C90" s="433">
        <v>7465145</v>
      </c>
      <c r="D90" s="776" t="s">
        <v>731</v>
      </c>
      <c r="E90" s="119" t="s">
        <v>116</v>
      </c>
      <c r="F90" s="120" t="s">
        <v>401</v>
      </c>
      <c r="G90" s="120"/>
      <c r="H90" s="120"/>
      <c r="I90" s="120"/>
      <c r="J90" s="120"/>
      <c r="K90" s="120"/>
      <c r="L90" s="118" t="s">
        <v>848</v>
      </c>
      <c r="M90" s="613">
        <v>7465145</v>
      </c>
    </row>
    <row r="91" spans="1:13" ht="21.75" customHeight="1">
      <c r="A91" s="425"/>
      <c r="B91" s="335" t="s">
        <v>656</v>
      </c>
      <c r="C91" s="110"/>
      <c r="D91" s="776" t="s">
        <v>731</v>
      </c>
      <c r="E91" s="119"/>
      <c r="F91" s="120"/>
      <c r="G91" s="120"/>
      <c r="H91" s="120"/>
      <c r="I91" s="120"/>
      <c r="J91" s="120"/>
      <c r="K91" s="120"/>
      <c r="L91" s="118"/>
      <c r="M91" s="613"/>
    </row>
    <row r="92" spans="1:13" ht="15">
      <c r="A92" s="104"/>
      <c r="B92" s="108"/>
      <c r="C92" s="103"/>
      <c r="D92" s="204"/>
      <c r="E92" s="207"/>
      <c r="F92" s="174"/>
      <c r="G92" s="174"/>
      <c r="H92" s="174"/>
      <c r="I92" s="174"/>
      <c r="J92" s="174"/>
      <c r="K92" s="174"/>
      <c r="L92" s="175"/>
      <c r="M92" s="200"/>
    </row>
    <row r="93" spans="1:13" ht="24.75" customHeight="1">
      <c r="A93" s="102" t="s">
        <v>182</v>
      </c>
      <c r="B93" s="111" t="s">
        <v>135</v>
      </c>
      <c r="C93" s="433">
        <v>7500000</v>
      </c>
      <c r="D93" s="207" t="s">
        <v>730</v>
      </c>
      <c r="E93" s="112" t="s">
        <v>116</v>
      </c>
      <c r="F93" s="174" t="s">
        <v>401</v>
      </c>
      <c r="G93" s="174"/>
      <c r="H93" s="174"/>
      <c r="I93" s="174"/>
      <c r="J93" s="174"/>
      <c r="K93" s="114" t="s">
        <v>357</v>
      </c>
      <c r="L93" s="175" t="s">
        <v>514</v>
      </c>
      <c r="M93" s="819">
        <v>7500000</v>
      </c>
    </row>
    <row r="94" spans="1:13" ht="15">
      <c r="A94" s="425"/>
      <c r="B94" s="335" t="s">
        <v>664</v>
      </c>
      <c r="C94" s="110"/>
      <c r="D94" s="401" t="s">
        <v>730</v>
      </c>
      <c r="E94" s="168"/>
      <c r="F94" s="402"/>
      <c r="G94" s="402"/>
      <c r="H94" s="402"/>
      <c r="I94" s="402"/>
      <c r="J94" s="402"/>
      <c r="K94" s="158"/>
      <c r="L94" s="774"/>
      <c r="M94" s="428"/>
    </row>
    <row r="95" spans="1:13" ht="15">
      <c r="A95" s="104"/>
      <c r="B95" s="116"/>
      <c r="C95" s="103"/>
      <c r="D95" s="103"/>
      <c r="E95" s="201"/>
      <c r="F95" s="202"/>
      <c r="G95" s="202"/>
      <c r="H95" s="202"/>
      <c r="I95" s="202"/>
      <c r="J95" s="202"/>
      <c r="K95" s="202"/>
      <c r="L95" s="203"/>
      <c r="M95" s="147"/>
    </row>
    <row r="96" spans="1:13" ht="15">
      <c r="A96" s="102" t="s">
        <v>184</v>
      </c>
      <c r="B96" s="938" t="s">
        <v>136</v>
      </c>
      <c r="C96" s="433">
        <v>1250000</v>
      </c>
      <c r="D96" s="776" t="s">
        <v>730</v>
      </c>
      <c r="E96" s="119" t="s">
        <v>116</v>
      </c>
      <c r="F96" s="120" t="s">
        <v>28</v>
      </c>
      <c r="G96" s="120" t="s">
        <v>61</v>
      </c>
      <c r="H96" s="120" t="s">
        <v>401</v>
      </c>
      <c r="I96" s="120" t="s">
        <v>309</v>
      </c>
      <c r="J96" s="211" t="s">
        <v>311</v>
      </c>
      <c r="K96" s="211"/>
      <c r="L96" s="212" t="s">
        <v>137</v>
      </c>
      <c r="M96" s="613">
        <v>125000</v>
      </c>
    </row>
    <row r="97" spans="1:13" ht="21.75" customHeight="1">
      <c r="A97" s="104"/>
      <c r="B97" s="942"/>
      <c r="C97" s="117"/>
      <c r="D97" s="776" t="s">
        <v>730</v>
      </c>
      <c r="E97" s="119" t="s">
        <v>116</v>
      </c>
      <c r="F97" s="120" t="s">
        <v>28</v>
      </c>
      <c r="G97" s="120" t="s">
        <v>61</v>
      </c>
      <c r="H97" s="120" t="s">
        <v>401</v>
      </c>
      <c r="I97" s="120" t="s">
        <v>309</v>
      </c>
      <c r="J97" s="211" t="s">
        <v>309</v>
      </c>
      <c r="K97" s="211"/>
      <c r="L97" s="212" t="s">
        <v>138</v>
      </c>
      <c r="M97" s="613">
        <v>787500</v>
      </c>
    </row>
    <row r="98" spans="1:13" ht="15">
      <c r="A98" s="425"/>
      <c r="B98" s="357" t="s">
        <v>664</v>
      </c>
      <c r="C98" s="110"/>
      <c r="D98" s="776" t="s">
        <v>730</v>
      </c>
      <c r="E98" s="119" t="s">
        <v>120</v>
      </c>
      <c r="F98" s="120" t="s">
        <v>342</v>
      </c>
      <c r="G98" s="120"/>
      <c r="H98" s="120"/>
      <c r="I98" s="120"/>
      <c r="J98" s="211"/>
      <c r="K98" s="211"/>
      <c r="L98" s="212" t="s">
        <v>147</v>
      </c>
      <c r="M98" s="613">
        <v>337500</v>
      </c>
    </row>
    <row r="99" spans="1:13" ht="15">
      <c r="A99" s="425"/>
      <c r="B99" s="105"/>
      <c r="C99" s="354"/>
      <c r="D99" s="103"/>
      <c r="E99" s="401"/>
      <c r="F99" s="402"/>
      <c r="G99" s="402"/>
      <c r="H99" s="402"/>
      <c r="I99" s="402"/>
      <c r="J99" s="402"/>
      <c r="K99" s="402"/>
      <c r="L99" s="359"/>
      <c r="M99" s="403"/>
    </row>
    <row r="100" spans="1:13" ht="21.75" customHeight="1">
      <c r="A100" s="102" t="s">
        <v>184</v>
      </c>
      <c r="B100" s="938" t="s">
        <v>136</v>
      </c>
      <c r="C100" s="204">
        <v>250000</v>
      </c>
      <c r="D100" s="119" t="s">
        <v>731</v>
      </c>
      <c r="E100" s="119" t="s">
        <v>116</v>
      </c>
      <c r="F100" s="120" t="s">
        <v>28</v>
      </c>
      <c r="G100" s="120" t="s">
        <v>61</v>
      </c>
      <c r="H100" s="120" t="s">
        <v>401</v>
      </c>
      <c r="I100" s="120" t="s">
        <v>309</v>
      </c>
      <c r="J100" s="211" t="s">
        <v>311</v>
      </c>
      <c r="K100" s="211"/>
      <c r="L100" s="212" t="s">
        <v>137</v>
      </c>
      <c r="M100" s="613">
        <v>25000</v>
      </c>
    </row>
    <row r="101" spans="1:13" ht="21.75" customHeight="1">
      <c r="A101" s="104"/>
      <c r="B101" s="942"/>
      <c r="C101" s="103"/>
      <c r="D101" s="119" t="s">
        <v>731</v>
      </c>
      <c r="E101" s="119" t="s">
        <v>116</v>
      </c>
      <c r="F101" s="120" t="s">
        <v>28</v>
      </c>
      <c r="G101" s="120" t="s">
        <v>61</v>
      </c>
      <c r="H101" s="120" t="s">
        <v>401</v>
      </c>
      <c r="I101" s="120" t="s">
        <v>309</v>
      </c>
      <c r="J101" s="211" t="s">
        <v>309</v>
      </c>
      <c r="K101" s="211"/>
      <c r="L101" s="212" t="s">
        <v>138</v>
      </c>
      <c r="M101" s="613">
        <v>157500</v>
      </c>
    </row>
    <row r="102" spans="1:13" ht="15">
      <c r="A102" s="425"/>
      <c r="B102" s="335" t="s">
        <v>656</v>
      </c>
      <c r="C102" s="354"/>
      <c r="D102" s="119" t="s">
        <v>731</v>
      </c>
      <c r="E102" s="119" t="s">
        <v>120</v>
      </c>
      <c r="F102" s="120" t="s">
        <v>342</v>
      </c>
      <c r="G102" s="120"/>
      <c r="H102" s="120"/>
      <c r="I102" s="120"/>
      <c r="J102" s="211"/>
      <c r="K102" s="211"/>
      <c r="L102" s="212" t="s">
        <v>147</v>
      </c>
      <c r="M102" s="613">
        <v>67500</v>
      </c>
    </row>
    <row r="103" spans="1:13" ht="15">
      <c r="A103" s="104"/>
      <c r="B103" s="116"/>
      <c r="C103" s="103"/>
      <c r="D103" s="103"/>
      <c r="E103" s="201"/>
      <c r="F103" s="202"/>
      <c r="G103" s="202"/>
      <c r="H103" s="202"/>
      <c r="I103" s="202"/>
      <c r="J103" s="202"/>
      <c r="K103" s="202"/>
      <c r="L103" s="155"/>
      <c r="M103" s="333"/>
    </row>
    <row r="104" spans="1:13" ht="21" customHeight="1">
      <c r="A104" s="102" t="s">
        <v>192</v>
      </c>
      <c r="B104" s="111" t="s">
        <v>127</v>
      </c>
      <c r="C104" s="433">
        <v>85515251</v>
      </c>
      <c r="D104" s="776" t="s">
        <v>730</v>
      </c>
      <c r="E104" s="119" t="s">
        <v>120</v>
      </c>
      <c r="F104" s="120" t="s">
        <v>61</v>
      </c>
      <c r="G104" s="120"/>
      <c r="H104" s="120"/>
      <c r="I104" s="120"/>
      <c r="J104" s="120"/>
      <c r="K104" s="120"/>
      <c r="L104" s="118" t="s">
        <v>145</v>
      </c>
      <c r="M104" s="613">
        <v>64648023.24</v>
      </c>
    </row>
    <row r="105" spans="1:13" ht="20.25" customHeight="1">
      <c r="A105" s="104" t="s">
        <v>207</v>
      </c>
      <c r="B105" s="116" t="s">
        <v>128</v>
      </c>
      <c r="C105" s="117">
        <v>6839068</v>
      </c>
      <c r="D105" s="776" t="s">
        <v>730</v>
      </c>
      <c r="E105" s="119" t="s">
        <v>120</v>
      </c>
      <c r="F105" s="120" t="s">
        <v>61</v>
      </c>
      <c r="G105" s="120"/>
      <c r="H105" s="120"/>
      <c r="I105" s="120"/>
      <c r="J105" s="120"/>
      <c r="K105" s="120"/>
      <c r="L105" s="118" t="s">
        <v>145</v>
      </c>
      <c r="M105" s="613"/>
    </row>
    <row r="106" spans="1:13" ht="21" customHeight="1">
      <c r="A106" s="104"/>
      <c r="B106" s="116"/>
      <c r="C106" s="117"/>
      <c r="D106" s="776" t="s">
        <v>730</v>
      </c>
      <c r="E106" s="119" t="s">
        <v>122</v>
      </c>
      <c r="F106" s="120" t="s">
        <v>322</v>
      </c>
      <c r="G106" s="120"/>
      <c r="H106" s="120"/>
      <c r="I106" s="120"/>
      <c r="J106" s="120"/>
      <c r="K106" s="120" t="s">
        <v>339</v>
      </c>
      <c r="L106" s="463" t="s">
        <v>770</v>
      </c>
      <c r="M106" s="613">
        <v>9235431.96</v>
      </c>
    </row>
    <row r="107" spans="1:13" ht="18.75" customHeight="1">
      <c r="A107" s="425"/>
      <c r="B107" s="357" t="s">
        <v>664</v>
      </c>
      <c r="C107" s="110"/>
      <c r="D107" s="776" t="s">
        <v>730</v>
      </c>
      <c r="E107" s="119" t="s">
        <v>116</v>
      </c>
      <c r="F107" s="120" t="s">
        <v>401</v>
      </c>
      <c r="G107" s="120"/>
      <c r="H107" s="120"/>
      <c r="I107" s="120"/>
      <c r="J107" s="120"/>
      <c r="K107" s="120" t="s">
        <v>357</v>
      </c>
      <c r="L107" s="118" t="s">
        <v>514</v>
      </c>
      <c r="M107" s="613">
        <v>18470863.8</v>
      </c>
    </row>
    <row r="108" spans="1:13" ht="8.25" customHeight="1">
      <c r="A108" s="104"/>
      <c r="B108" s="116"/>
      <c r="C108" s="103"/>
      <c r="D108" s="103"/>
      <c r="E108" s="201"/>
      <c r="F108" s="202"/>
      <c r="G108" s="202"/>
      <c r="H108" s="202"/>
      <c r="I108" s="202"/>
      <c r="J108" s="202"/>
      <c r="K108" s="202"/>
      <c r="L108" s="155"/>
      <c r="M108" s="333"/>
    </row>
    <row r="109" spans="1:13" ht="24.75" customHeight="1">
      <c r="A109" s="102" t="s">
        <v>194</v>
      </c>
      <c r="B109" s="111" t="s">
        <v>263</v>
      </c>
      <c r="C109" s="433">
        <v>500000</v>
      </c>
      <c r="D109" s="119" t="s">
        <v>730</v>
      </c>
      <c r="E109" s="119" t="s">
        <v>120</v>
      </c>
      <c r="F109" s="120" t="s">
        <v>334</v>
      </c>
      <c r="G109" s="120"/>
      <c r="H109" s="120"/>
      <c r="I109" s="120"/>
      <c r="J109" s="120"/>
      <c r="K109" s="120"/>
      <c r="L109" s="118" t="s">
        <v>264</v>
      </c>
      <c r="M109" s="613">
        <v>450000</v>
      </c>
    </row>
    <row r="110" spans="1:13" ht="15.75" customHeight="1">
      <c r="A110" s="425"/>
      <c r="B110" s="357" t="s">
        <v>664</v>
      </c>
      <c r="C110" s="110"/>
      <c r="D110" s="119" t="s">
        <v>730</v>
      </c>
      <c r="E110" s="119" t="s">
        <v>116</v>
      </c>
      <c r="F110" s="120" t="s">
        <v>401</v>
      </c>
      <c r="G110" s="120"/>
      <c r="H110" s="120"/>
      <c r="I110" s="120"/>
      <c r="J110" s="120"/>
      <c r="K110" s="120" t="s">
        <v>357</v>
      </c>
      <c r="L110" s="463" t="s">
        <v>514</v>
      </c>
      <c r="M110" s="613">
        <v>50000</v>
      </c>
    </row>
    <row r="111" spans="1:13" ht="9.75" customHeight="1">
      <c r="A111" s="104"/>
      <c r="B111" s="116"/>
      <c r="C111" s="103"/>
      <c r="D111" s="103"/>
      <c r="E111" s="201"/>
      <c r="F111" s="202"/>
      <c r="G111" s="202"/>
      <c r="H111" s="202"/>
      <c r="I111" s="202"/>
      <c r="J111" s="202"/>
      <c r="K111" s="202"/>
      <c r="L111" s="155"/>
      <c r="M111" s="333"/>
    </row>
    <row r="112" spans="1:13" ht="30" customHeight="1">
      <c r="A112" s="102" t="s">
        <v>200</v>
      </c>
      <c r="B112" s="111" t="s">
        <v>139</v>
      </c>
      <c r="C112" s="433">
        <v>1500000</v>
      </c>
      <c r="D112" s="112" t="s">
        <v>730</v>
      </c>
      <c r="E112" s="112" t="s">
        <v>116</v>
      </c>
      <c r="F112" s="113" t="s">
        <v>401</v>
      </c>
      <c r="G112" s="114"/>
      <c r="H112" s="114"/>
      <c r="I112" s="114"/>
      <c r="J112" s="114"/>
      <c r="K112" s="464" t="s">
        <v>357</v>
      </c>
      <c r="L112" s="115" t="s">
        <v>514</v>
      </c>
      <c r="M112" s="200">
        <v>1500000</v>
      </c>
    </row>
    <row r="113" spans="1:13" ht="15.75" customHeight="1">
      <c r="A113" s="425"/>
      <c r="B113" s="357" t="s">
        <v>664</v>
      </c>
      <c r="C113" s="110"/>
      <c r="D113" s="168" t="s">
        <v>730</v>
      </c>
      <c r="E113" s="168"/>
      <c r="F113" s="196"/>
      <c r="G113" s="158"/>
      <c r="H113" s="158"/>
      <c r="I113" s="158"/>
      <c r="J113" s="158"/>
      <c r="K113" s="465"/>
      <c r="L113" s="336"/>
      <c r="M113" s="403"/>
    </row>
    <row r="114" spans="1:13" ht="5.25" customHeight="1">
      <c r="A114" s="104"/>
      <c r="B114" s="116"/>
      <c r="C114" s="103"/>
      <c r="D114" s="103"/>
      <c r="E114" s="201"/>
      <c r="F114" s="202"/>
      <c r="G114" s="202"/>
      <c r="H114" s="202"/>
      <c r="I114" s="202"/>
      <c r="J114" s="202"/>
      <c r="K114" s="202"/>
      <c r="L114" s="155"/>
      <c r="M114" s="333"/>
    </row>
    <row r="115" spans="1:13" ht="27.75" customHeight="1">
      <c r="A115" s="102" t="s">
        <v>200</v>
      </c>
      <c r="B115" s="111" t="s">
        <v>139</v>
      </c>
      <c r="C115" s="433">
        <v>3020000</v>
      </c>
      <c r="D115" s="112" t="s">
        <v>731</v>
      </c>
      <c r="E115" s="112" t="s">
        <v>116</v>
      </c>
      <c r="F115" s="113" t="s">
        <v>401</v>
      </c>
      <c r="G115" s="114"/>
      <c r="H115" s="114"/>
      <c r="I115" s="114"/>
      <c r="J115" s="114"/>
      <c r="K115" s="464" t="s">
        <v>357</v>
      </c>
      <c r="L115" s="115" t="s">
        <v>728</v>
      </c>
      <c r="M115" s="200">
        <v>3020000</v>
      </c>
    </row>
    <row r="116" spans="1:13" ht="15.75" customHeight="1">
      <c r="A116" s="425"/>
      <c r="B116" s="357" t="s">
        <v>656</v>
      </c>
      <c r="C116" s="110"/>
      <c r="D116" s="168" t="s">
        <v>731</v>
      </c>
      <c r="E116" s="168"/>
      <c r="F116" s="196"/>
      <c r="G116" s="158"/>
      <c r="H116" s="158"/>
      <c r="I116" s="158"/>
      <c r="J116" s="158"/>
      <c r="K116" s="465"/>
      <c r="L116" s="336"/>
      <c r="M116" s="403"/>
    </row>
    <row r="117" spans="1:13" ht="13.5" customHeight="1" thickBot="1">
      <c r="A117" s="430"/>
      <c r="B117" s="809"/>
      <c r="C117" s="387"/>
      <c r="D117" s="387"/>
      <c r="E117" s="921"/>
      <c r="F117" s="922"/>
      <c r="G117" s="922"/>
      <c r="H117" s="922"/>
      <c r="I117" s="922"/>
      <c r="J117" s="922"/>
      <c r="K117" s="922"/>
      <c r="L117" s="592"/>
      <c r="M117" s="924"/>
    </row>
    <row r="118" spans="1:13" ht="21" customHeight="1">
      <c r="A118" s="426" t="s">
        <v>202</v>
      </c>
      <c r="B118" s="427" t="s">
        <v>513</v>
      </c>
      <c r="C118" s="612">
        <v>800000</v>
      </c>
      <c r="D118" s="797" t="s">
        <v>730</v>
      </c>
      <c r="E118" s="797" t="s">
        <v>116</v>
      </c>
      <c r="F118" s="798" t="s">
        <v>401</v>
      </c>
      <c r="G118" s="799"/>
      <c r="H118" s="799"/>
      <c r="I118" s="799"/>
      <c r="J118" s="799"/>
      <c r="K118" s="808" t="s">
        <v>357</v>
      </c>
      <c r="L118" s="800" t="s">
        <v>514</v>
      </c>
      <c r="M118" s="820">
        <v>800000</v>
      </c>
    </row>
    <row r="119" spans="1:13" ht="18" customHeight="1">
      <c r="A119" s="104"/>
      <c r="B119" s="353" t="s">
        <v>664</v>
      </c>
      <c r="C119" s="117"/>
      <c r="D119" s="187" t="s">
        <v>730</v>
      </c>
      <c r="E119" s="187"/>
      <c r="F119" s="707"/>
      <c r="G119" s="188"/>
      <c r="H119" s="188"/>
      <c r="I119" s="188"/>
      <c r="J119" s="188"/>
      <c r="K119" s="741"/>
      <c r="L119" s="708"/>
      <c r="M119" s="333"/>
    </row>
    <row r="120" spans="1:13" ht="9.75" customHeight="1">
      <c r="A120" s="192"/>
      <c r="B120" s="182"/>
      <c r="C120" s="208"/>
      <c r="D120" s="208"/>
      <c r="E120" s="194"/>
      <c r="F120" s="106"/>
      <c r="G120" s="106"/>
      <c r="H120" s="106"/>
      <c r="I120" s="106"/>
      <c r="J120" s="106"/>
      <c r="K120" s="106"/>
      <c r="L120" s="195"/>
      <c r="M120" s="205"/>
    </row>
    <row r="121" spans="1:13" ht="24" customHeight="1">
      <c r="A121" s="104" t="s">
        <v>213</v>
      </c>
      <c r="B121" s="116" t="s">
        <v>129</v>
      </c>
      <c r="C121" s="117">
        <v>83250000</v>
      </c>
      <c r="D121" s="168" t="s">
        <v>730</v>
      </c>
      <c r="E121" s="168" t="s">
        <v>120</v>
      </c>
      <c r="F121" s="158" t="s">
        <v>479</v>
      </c>
      <c r="G121" s="158"/>
      <c r="H121" s="158"/>
      <c r="I121" s="158"/>
      <c r="J121" s="158"/>
      <c r="K121" s="158"/>
      <c r="L121" s="169" t="s">
        <v>146</v>
      </c>
      <c r="M121" s="428">
        <v>61188750</v>
      </c>
    </row>
    <row r="122" spans="1:13" ht="24" customHeight="1">
      <c r="A122" s="104"/>
      <c r="B122" s="116"/>
      <c r="C122" s="117"/>
      <c r="D122" s="119" t="s">
        <v>730</v>
      </c>
      <c r="E122" s="119" t="s">
        <v>122</v>
      </c>
      <c r="F122" s="120" t="s">
        <v>322</v>
      </c>
      <c r="G122" s="120"/>
      <c r="H122" s="120"/>
      <c r="I122" s="120"/>
      <c r="J122" s="120"/>
      <c r="K122" s="120" t="s">
        <v>340</v>
      </c>
      <c r="L122" s="118" t="s">
        <v>772</v>
      </c>
      <c r="M122" s="613">
        <v>8325000</v>
      </c>
    </row>
    <row r="123" spans="1:13" ht="19.5" customHeight="1">
      <c r="A123" s="425"/>
      <c r="B123" s="357" t="s">
        <v>657</v>
      </c>
      <c r="C123" s="110"/>
      <c r="D123" s="119" t="s">
        <v>730</v>
      </c>
      <c r="E123" s="119" t="s">
        <v>116</v>
      </c>
      <c r="F123" s="120" t="s">
        <v>401</v>
      </c>
      <c r="G123" s="120"/>
      <c r="H123" s="120"/>
      <c r="I123" s="120"/>
      <c r="J123" s="120"/>
      <c r="K123" s="120" t="s">
        <v>357</v>
      </c>
      <c r="L123" s="118" t="s">
        <v>514</v>
      </c>
      <c r="M123" s="613">
        <v>13736250</v>
      </c>
    </row>
    <row r="124" spans="1:13" ht="18" customHeight="1">
      <c r="A124" s="104"/>
      <c r="B124" s="116"/>
      <c r="C124" s="103"/>
      <c r="D124" s="103"/>
      <c r="E124" s="201"/>
      <c r="F124" s="202"/>
      <c r="G124" s="202"/>
      <c r="H124" s="202"/>
      <c r="I124" s="202"/>
      <c r="J124" s="202"/>
      <c r="K124" s="202"/>
      <c r="L124" s="155"/>
      <c r="M124" s="333"/>
    </row>
    <row r="125" spans="1:13" ht="21.75" customHeight="1">
      <c r="A125" s="102" t="s">
        <v>213</v>
      </c>
      <c r="B125" s="111" t="s">
        <v>129</v>
      </c>
      <c r="C125" s="433">
        <v>34761105</v>
      </c>
      <c r="D125" s="119" t="s">
        <v>731</v>
      </c>
      <c r="E125" s="119" t="s">
        <v>116</v>
      </c>
      <c r="F125" s="120" t="s">
        <v>401</v>
      </c>
      <c r="G125" s="120"/>
      <c r="H125" s="120"/>
      <c r="I125" s="120"/>
      <c r="J125" s="120"/>
      <c r="K125" s="120" t="s">
        <v>357</v>
      </c>
      <c r="L125" s="705" t="s">
        <v>728</v>
      </c>
      <c r="M125" s="613">
        <v>2183989.5</v>
      </c>
    </row>
    <row r="126" spans="1:13" ht="18" customHeight="1">
      <c r="A126" s="104"/>
      <c r="B126" s="353" t="s">
        <v>656</v>
      </c>
      <c r="C126" s="117"/>
      <c r="D126" s="119" t="s">
        <v>731</v>
      </c>
      <c r="E126" s="119" t="s">
        <v>120</v>
      </c>
      <c r="F126" s="120" t="s">
        <v>479</v>
      </c>
      <c r="G126" s="120"/>
      <c r="H126" s="120"/>
      <c r="I126" s="120"/>
      <c r="J126" s="120"/>
      <c r="K126" s="120"/>
      <c r="L126" s="705" t="s">
        <v>853</v>
      </c>
      <c r="M126" s="613">
        <v>29101005</v>
      </c>
    </row>
    <row r="127" spans="1:13" ht="21.75" customHeight="1">
      <c r="A127" s="425"/>
      <c r="B127" s="357"/>
      <c r="C127" s="110"/>
      <c r="D127" s="119" t="s">
        <v>731</v>
      </c>
      <c r="E127" s="119" t="s">
        <v>122</v>
      </c>
      <c r="F127" s="120" t="s">
        <v>61</v>
      </c>
      <c r="G127" s="120"/>
      <c r="H127" s="120"/>
      <c r="I127" s="120"/>
      <c r="J127" s="120"/>
      <c r="K127" s="120" t="s">
        <v>882</v>
      </c>
      <c r="L127" s="463" t="s">
        <v>892</v>
      </c>
      <c r="M127" s="613">
        <v>3476110.5</v>
      </c>
    </row>
    <row r="128" spans="1:13" ht="12" customHeight="1">
      <c r="A128" s="102"/>
      <c r="B128" s="111"/>
      <c r="C128" s="204"/>
      <c r="D128" s="103"/>
      <c r="E128" s="201"/>
      <c r="F128" s="202"/>
      <c r="G128" s="202"/>
      <c r="H128" s="202"/>
      <c r="I128" s="202"/>
      <c r="J128" s="202"/>
      <c r="K128" s="202"/>
      <c r="L128" s="155"/>
      <c r="M128" s="333"/>
    </row>
    <row r="129" spans="1:13" ht="25.5" customHeight="1">
      <c r="A129" s="102" t="s">
        <v>215</v>
      </c>
      <c r="B129" s="111" t="s">
        <v>130</v>
      </c>
      <c r="C129" s="204">
        <v>49000000</v>
      </c>
      <c r="D129" s="119" t="s">
        <v>730</v>
      </c>
      <c r="E129" s="119" t="s">
        <v>120</v>
      </c>
      <c r="F129" s="120" t="s">
        <v>401</v>
      </c>
      <c r="G129" s="120"/>
      <c r="H129" s="120"/>
      <c r="I129" s="120"/>
      <c r="J129" s="120"/>
      <c r="K129" s="120"/>
      <c r="L129" s="705" t="s">
        <v>130</v>
      </c>
      <c r="M129" s="613">
        <v>38269000</v>
      </c>
    </row>
    <row r="130" spans="1:13" ht="25.5" customHeight="1">
      <c r="A130" s="104"/>
      <c r="B130" s="116"/>
      <c r="C130" s="103"/>
      <c r="D130" s="119" t="s">
        <v>730</v>
      </c>
      <c r="E130" s="119" t="s">
        <v>122</v>
      </c>
      <c r="F130" s="120" t="s">
        <v>322</v>
      </c>
      <c r="G130" s="120"/>
      <c r="H130" s="120"/>
      <c r="I130" s="120"/>
      <c r="J130" s="120"/>
      <c r="K130" s="120" t="s">
        <v>336</v>
      </c>
      <c r="L130" s="705" t="s">
        <v>773</v>
      </c>
      <c r="M130" s="613">
        <v>4900000</v>
      </c>
    </row>
    <row r="131" spans="1:13" ht="18" customHeight="1">
      <c r="A131" s="425"/>
      <c r="B131" s="357" t="s">
        <v>664</v>
      </c>
      <c r="C131" s="354"/>
      <c r="D131" s="119" t="s">
        <v>730</v>
      </c>
      <c r="E131" s="119" t="s">
        <v>116</v>
      </c>
      <c r="F131" s="120" t="s">
        <v>401</v>
      </c>
      <c r="G131" s="120"/>
      <c r="H131" s="120"/>
      <c r="I131" s="120"/>
      <c r="J131" s="120"/>
      <c r="K131" s="120" t="s">
        <v>357</v>
      </c>
      <c r="L131" s="118" t="s">
        <v>514</v>
      </c>
      <c r="M131" s="613">
        <v>5831000</v>
      </c>
    </row>
    <row r="132" spans="1:15" s="108" customFormat="1" ht="15">
      <c r="A132" s="432"/>
      <c r="B132" s="362"/>
      <c r="C132" s="362"/>
      <c r="E132" s="362"/>
      <c r="F132" s="362"/>
      <c r="G132" s="362"/>
      <c r="H132" s="362"/>
      <c r="I132" s="362"/>
      <c r="J132" s="362"/>
      <c r="K132" s="362"/>
      <c r="L132" s="362"/>
      <c r="M132" s="709"/>
      <c r="N132" s="109"/>
      <c r="O132" s="109"/>
    </row>
    <row r="133" spans="1:13" ht="24">
      <c r="A133" s="102" t="s">
        <v>215</v>
      </c>
      <c r="B133" s="111" t="s">
        <v>130</v>
      </c>
      <c r="C133" s="204">
        <v>8536228.9</v>
      </c>
      <c r="D133" s="119" t="s">
        <v>731</v>
      </c>
      <c r="E133" s="119" t="s">
        <v>116</v>
      </c>
      <c r="F133" s="120" t="s">
        <v>401</v>
      </c>
      <c r="G133" s="120"/>
      <c r="H133" s="120"/>
      <c r="I133" s="120"/>
      <c r="J133" s="120"/>
      <c r="K133" s="120" t="s">
        <v>357</v>
      </c>
      <c r="L133" s="118" t="s">
        <v>728</v>
      </c>
      <c r="M133" s="613">
        <v>811961.01</v>
      </c>
    </row>
    <row r="134" spans="1:13" ht="18" customHeight="1">
      <c r="A134" s="104"/>
      <c r="B134" s="353" t="s">
        <v>656</v>
      </c>
      <c r="C134" s="103"/>
      <c r="D134" s="119" t="s">
        <v>731</v>
      </c>
      <c r="E134" s="119" t="s">
        <v>120</v>
      </c>
      <c r="F134" s="120" t="s">
        <v>401</v>
      </c>
      <c r="G134" s="120"/>
      <c r="H134" s="120"/>
      <c r="I134" s="120"/>
      <c r="J134" s="120"/>
      <c r="K134" s="120" t="s">
        <v>357</v>
      </c>
      <c r="L134" s="118" t="s">
        <v>750</v>
      </c>
      <c r="M134" s="613">
        <v>6870645</v>
      </c>
    </row>
    <row r="135" spans="1:13" ht="21.75" customHeight="1">
      <c r="A135" s="104"/>
      <c r="B135" s="353"/>
      <c r="C135" s="103"/>
      <c r="D135" s="119" t="s">
        <v>731</v>
      </c>
      <c r="E135" s="119" t="s">
        <v>122</v>
      </c>
      <c r="F135" s="120" t="s">
        <v>322</v>
      </c>
      <c r="G135" s="120"/>
      <c r="H135" s="120"/>
      <c r="I135" s="120"/>
      <c r="J135" s="120"/>
      <c r="K135" s="120" t="s">
        <v>881</v>
      </c>
      <c r="L135" s="705" t="s">
        <v>891</v>
      </c>
      <c r="M135" s="613">
        <v>853622.89</v>
      </c>
    </row>
    <row r="136" spans="1:13" ht="12.75" customHeight="1">
      <c r="A136" s="714"/>
      <c r="B136" s="363"/>
      <c r="C136" s="363"/>
      <c r="D136" s="108"/>
      <c r="E136" s="108"/>
      <c r="F136" s="108"/>
      <c r="G136" s="108"/>
      <c r="H136" s="108"/>
      <c r="I136" s="108"/>
      <c r="J136" s="108"/>
      <c r="K136" s="108"/>
      <c r="L136" s="108"/>
      <c r="M136" s="740"/>
    </row>
    <row r="137" spans="1:13" ht="20.25" customHeight="1">
      <c r="A137" s="102" t="s">
        <v>209</v>
      </c>
      <c r="B137" s="111" t="s">
        <v>131</v>
      </c>
      <c r="C137" s="433">
        <v>19550000</v>
      </c>
      <c r="D137" s="776" t="s">
        <v>730</v>
      </c>
      <c r="E137" s="119" t="s">
        <v>120</v>
      </c>
      <c r="F137" s="120" t="s">
        <v>28</v>
      </c>
      <c r="G137" s="120"/>
      <c r="H137" s="120"/>
      <c r="I137" s="120"/>
      <c r="J137" s="120"/>
      <c r="K137" s="120"/>
      <c r="L137" s="118" t="s">
        <v>131</v>
      </c>
      <c r="M137" s="613">
        <v>14058000</v>
      </c>
    </row>
    <row r="138" spans="1:13" ht="20.25" customHeight="1">
      <c r="A138" s="104"/>
      <c r="B138" s="116" t="s">
        <v>132</v>
      </c>
      <c r="C138" s="117">
        <v>250000</v>
      </c>
      <c r="D138" s="776" t="s">
        <v>730</v>
      </c>
      <c r="E138" s="119" t="s">
        <v>122</v>
      </c>
      <c r="F138" s="120" t="s">
        <v>322</v>
      </c>
      <c r="G138" s="120"/>
      <c r="H138" s="120"/>
      <c r="I138" s="120"/>
      <c r="J138" s="120"/>
      <c r="K138" s="120" t="s">
        <v>337</v>
      </c>
      <c r="L138" s="118" t="s">
        <v>771</v>
      </c>
      <c r="M138" s="613">
        <v>1980000</v>
      </c>
    </row>
    <row r="139" spans="1:13" ht="15">
      <c r="A139" s="425" t="s">
        <v>236</v>
      </c>
      <c r="B139" s="357" t="s">
        <v>664</v>
      </c>
      <c r="C139" s="110"/>
      <c r="D139" s="776" t="s">
        <v>730</v>
      </c>
      <c r="E139" s="119" t="s">
        <v>116</v>
      </c>
      <c r="F139" s="120" t="s">
        <v>401</v>
      </c>
      <c r="G139" s="120"/>
      <c r="H139" s="120"/>
      <c r="I139" s="120"/>
      <c r="J139" s="120"/>
      <c r="K139" s="120" t="s">
        <v>357</v>
      </c>
      <c r="L139" s="118" t="s">
        <v>514</v>
      </c>
      <c r="M139" s="613">
        <v>3762000</v>
      </c>
    </row>
    <row r="140" spans="1:13" ht="9.75" customHeight="1">
      <c r="A140" s="104"/>
      <c r="B140" s="116"/>
      <c r="C140" s="103"/>
      <c r="D140" s="103"/>
      <c r="E140" s="201"/>
      <c r="F140" s="202"/>
      <c r="G140" s="202"/>
      <c r="H140" s="202"/>
      <c r="I140" s="202"/>
      <c r="J140" s="202"/>
      <c r="K140" s="202"/>
      <c r="L140" s="155"/>
      <c r="M140" s="333"/>
    </row>
    <row r="141" spans="1:13" ht="15">
      <c r="A141" s="102" t="s">
        <v>236</v>
      </c>
      <c r="B141" s="111" t="s">
        <v>132</v>
      </c>
      <c r="C141" s="433">
        <v>1320000</v>
      </c>
      <c r="D141" s="112" t="s">
        <v>731</v>
      </c>
      <c r="E141" s="112" t="s">
        <v>120</v>
      </c>
      <c r="F141" s="113" t="s">
        <v>28</v>
      </c>
      <c r="G141" s="114"/>
      <c r="H141" s="114"/>
      <c r="I141" s="114"/>
      <c r="J141" s="114"/>
      <c r="K141" s="114"/>
      <c r="L141" s="118" t="s">
        <v>884</v>
      </c>
      <c r="M141" s="819">
        <v>1188000</v>
      </c>
    </row>
    <row r="142" spans="1:13" ht="15">
      <c r="A142" s="425"/>
      <c r="B142" s="357" t="s">
        <v>656</v>
      </c>
      <c r="C142" s="110"/>
      <c r="D142" s="168" t="s">
        <v>731</v>
      </c>
      <c r="E142" s="119" t="s">
        <v>122</v>
      </c>
      <c r="F142" s="120" t="s">
        <v>322</v>
      </c>
      <c r="G142" s="120"/>
      <c r="H142" s="120"/>
      <c r="I142" s="120"/>
      <c r="J142" s="120"/>
      <c r="K142" s="120" t="s">
        <v>880</v>
      </c>
      <c r="L142" s="118" t="s">
        <v>771</v>
      </c>
      <c r="M142" s="613">
        <v>132000</v>
      </c>
    </row>
    <row r="143" spans="1:13" ht="9" customHeight="1">
      <c r="A143" s="104"/>
      <c r="B143" s="116"/>
      <c r="C143" s="103"/>
      <c r="D143" s="204"/>
      <c r="E143" s="207"/>
      <c r="F143" s="174"/>
      <c r="G143" s="174"/>
      <c r="H143" s="174"/>
      <c r="I143" s="174"/>
      <c r="J143" s="174"/>
      <c r="K143" s="174"/>
      <c r="L143" s="175"/>
      <c r="M143" s="200"/>
    </row>
    <row r="144" spans="1:15" s="108" customFormat="1" ht="25.5">
      <c r="A144" s="804" t="s">
        <v>219</v>
      </c>
      <c r="B144" s="706" t="s">
        <v>220</v>
      </c>
      <c r="C144" s="745">
        <v>15000000</v>
      </c>
      <c r="D144" s="119" t="s">
        <v>730</v>
      </c>
      <c r="E144" s="119" t="s">
        <v>120</v>
      </c>
      <c r="F144" s="120" t="s">
        <v>30</v>
      </c>
      <c r="G144" s="120"/>
      <c r="H144" s="120"/>
      <c r="I144" s="120"/>
      <c r="J144" s="120"/>
      <c r="K144" s="120"/>
      <c r="L144" s="118" t="s">
        <v>640</v>
      </c>
      <c r="M144" s="613">
        <v>10950000</v>
      </c>
      <c r="N144" s="109"/>
      <c r="O144" s="109"/>
    </row>
    <row r="145" spans="1:15" s="108" customFormat="1" ht="19.5" customHeight="1">
      <c r="A145" s="805"/>
      <c r="B145" s="165"/>
      <c r="C145" s="746"/>
      <c r="D145" s="119" t="s">
        <v>730</v>
      </c>
      <c r="E145" s="119" t="s">
        <v>122</v>
      </c>
      <c r="F145" s="120" t="s">
        <v>322</v>
      </c>
      <c r="G145" s="120"/>
      <c r="H145" s="120"/>
      <c r="I145" s="120"/>
      <c r="J145" s="120"/>
      <c r="K145" s="120" t="s">
        <v>341</v>
      </c>
      <c r="L145" s="118" t="s">
        <v>768</v>
      </c>
      <c r="M145" s="613">
        <v>1500000</v>
      </c>
      <c r="N145" s="109"/>
      <c r="O145" s="109"/>
    </row>
    <row r="146" spans="1:15" s="108" customFormat="1" ht="20.25" customHeight="1">
      <c r="A146" s="806"/>
      <c r="B146" s="357" t="s">
        <v>664</v>
      </c>
      <c r="C146" s="747"/>
      <c r="D146" s="119" t="s">
        <v>730</v>
      </c>
      <c r="E146" s="119" t="s">
        <v>116</v>
      </c>
      <c r="F146" s="120" t="s">
        <v>401</v>
      </c>
      <c r="G146" s="120"/>
      <c r="H146" s="120"/>
      <c r="I146" s="120"/>
      <c r="J146" s="120"/>
      <c r="K146" s="120" t="s">
        <v>357</v>
      </c>
      <c r="L146" s="118" t="s">
        <v>514</v>
      </c>
      <c r="M146" s="613">
        <v>2550000</v>
      </c>
      <c r="N146" s="109"/>
      <c r="O146" s="109"/>
    </row>
    <row r="147" spans="1:15" s="108" customFormat="1" ht="14.25" customHeight="1">
      <c r="A147" s="805"/>
      <c r="B147" s="353"/>
      <c r="C147" s="159"/>
      <c r="D147" s="201"/>
      <c r="E147" s="201"/>
      <c r="F147" s="202"/>
      <c r="G147" s="202"/>
      <c r="H147" s="202"/>
      <c r="I147" s="202"/>
      <c r="J147" s="202"/>
      <c r="K147" s="202"/>
      <c r="L147" s="155"/>
      <c r="M147" s="333"/>
      <c r="N147" s="109"/>
      <c r="O147" s="109"/>
    </row>
    <row r="148" spans="1:15" s="108" customFormat="1" ht="20.25" customHeight="1">
      <c r="A148" s="804" t="s">
        <v>643</v>
      </c>
      <c r="B148" s="706" t="s">
        <v>766</v>
      </c>
      <c r="C148" s="745">
        <v>9249666</v>
      </c>
      <c r="D148" s="119" t="s">
        <v>730</v>
      </c>
      <c r="E148" s="119" t="s">
        <v>120</v>
      </c>
      <c r="F148" s="120" t="s">
        <v>61</v>
      </c>
      <c r="G148" s="120"/>
      <c r="H148" s="120"/>
      <c r="I148" s="120"/>
      <c r="J148" s="120"/>
      <c r="K148" s="120"/>
      <c r="L148" s="118" t="s">
        <v>767</v>
      </c>
      <c r="M148" s="613">
        <v>7399732.68</v>
      </c>
      <c r="N148" s="109"/>
      <c r="O148" s="109"/>
    </row>
    <row r="149" spans="1:15" s="108" customFormat="1" ht="20.25" customHeight="1">
      <c r="A149" s="805"/>
      <c r="B149" s="165"/>
      <c r="C149" s="746"/>
      <c r="D149" s="119" t="s">
        <v>730</v>
      </c>
      <c r="E149" s="119" t="s">
        <v>122</v>
      </c>
      <c r="F149" s="120" t="s">
        <v>322</v>
      </c>
      <c r="G149" s="120"/>
      <c r="H149" s="120"/>
      <c r="I149" s="120"/>
      <c r="J149" s="120"/>
      <c r="K149" s="120" t="s">
        <v>338</v>
      </c>
      <c r="L149" s="118" t="s">
        <v>769</v>
      </c>
      <c r="M149" s="613">
        <v>924966.72</v>
      </c>
      <c r="N149" s="109"/>
      <c r="O149" s="109"/>
    </row>
    <row r="150" spans="1:15" s="108" customFormat="1" ht="18" customHeight="1">
      <c r="A150" s="806"/>
      <c r="B150" s="357" t="s">
        <v>664</v>
      </c>
      <c r="C150" s="747"/>
      <c r="D150" s="119" t="s">
        <v>730</v>
      </c>
      <c r="E150" s="119" t="s">
        <v>116</v>
      </c>
      <c r="F150" s="120" t="s">
        <v>401</v>
      </c>
      <c r="G150" s="120"/>
      <c r="H150" s="120"/>
      <c r="I150" s="120"/>
      <c r="J150" s="120"/>
      <c r="K150" s="120" t="s">
        <v>357</v>
      </c>
      <c r="L150" s="118" t="s">
        <v>514</v>
      </c>
      <c r="M150" s="613">
        <v>924966.6000000001</v>
      </c>
      <c r="N150" s="109"/>
      <c r="O150" s="109"/>
    </row>
    <row r="151" spans="1:15" s="108" customFormat="1" ht="18" customHeight="1">
      <c r="A151" s="805"/>
      <c r="B151" s="353"/>
      <c r="C151" s="159"/>
      <c r="D151" s="201"/>
      <c r="E151" s="201"/>
      <c r="F151" s="202"/>
      <c r="G151" s="202"/>
      <c r="H151" s="202"/>
      <c r="I151" s="202"/>
      <c r="J151" s="202"/>
      <c r="K151" s="202"/>
      <c r="L151" s="155"/>
      <c r="M151" s="333"/>
      <c r="N151" s="109"/>
      <c r="O151" s="109"/>
    </row>
    <row r="152" spans="1:15" s="108" customFormat="1" ht="26.25" customHeight="1">
      <c r="A152" s="804" t="s">
        <v>217</v>
      </c>
      <c r="B152" s="706" t="s">
        <v>218</v>
      </c>
      <c r="C152" s="745">
        <v>47300000</v>
      </c>
      <c r="D152" s="119" t="s">
        <v>730</v>
      </c>
      <c r="E152" s="119" t="s">
        <v>120</v>
      </c>
      <c r="F152" s="120" t="s">
        <v>334</v>
      </c>
      <c r="G152" s="120"/>
      <c r="H152" s="120"/>
      <c r="I152" s="120"/>
      <c r="J152" s="120"/>
      <c r="K152" s="120"/>
      <c r="L152" s="118" t="s">
        <v>947</v>
      </c>
      <c r="M152" s="613">
        <v>34822260</v>
      </c>
      <c r="N152" s="109"/>
      <c r="O152" s="109"/>
    </row>
    <row r="153" spans="1:15" s="108" customFormat="1" ht="18" customHeight="1">
      <c r="A153" s="805"/>
      <c r="B153" s="165"/>
      <c r="C153" s="746"/>
      <c r="D153" s="119" t="s">
        <v>730</v>
      </c>
      <c r="E153" s="119" t="s">
        <v>122</v>
      </c>
      <c r="F153" s="120" t="s">
        <v>322</v>
      </c>
      <c r="G153" s="120"/>
      <c r="H153" s="120"/>
      <c r="I153" s="120"/>
      <c r="J153" s="120"/>
      <c r="K153" s="120" t="s">
        <v>334</v>
      </c>
      <c r="L153" s="118" t="s">
        <v>948</v>
      </c>
      <c r="M153" s="613">
        <v>4730000</v>
      </c>
      <c r="N153" s="109"/>
      <c r="O153" s="109"/>
    </row>
    <row r="154" spans="1:15" s="108" customFormat="1" ht="18" customHeight="1">
      <c r="A154" s="806"/>
      <c r="B154" s="357" t="s">
        <v>664</v>
      </c>
      <c r="C154" s="747"/>
      <c r="D154" s="119" t="s">
        <v>730</v>
      </c>
      <c r="E154" s="119" t="s">
        <v>116</v>
      </c>
      <c r="F154" s="120" t="s">
        <v>401</v>
      </c>
      <c r="G154" s="120"/>
      <c r="H154" s="120"/>
      <c r="I154" s="120"/>
      <c r="J154" s="120"/>
      <c r="K154" s="120" t="s">
        <v>357</v>
      </c>
      <c r="L154" s="118" t="s">
        <v>514</v>
      </c>
      <c r="M154" s="613">
        <v>7747740</v>
      </c>
      <c r="N154" s="109"/>
      <c r="O154" s="109"/>
    </row>
    <row r="155" spans="1:15" s="108" customFormat="1" ht="20.25" customHeight="1">
      <c r="A155" s="805"/>
      <c r="B155" s="353"/>
      <c r="C155" s="159"/>
      <c r="D155" s="201"/>
      <c r="E155" s="201"/>
      <c r="F155" s="202"/>
      <c r="G155" s="202"/>
      <c r="H155" s="202"/>
      <c r="I155" s="202"/>
      <c r="J155" s="202"/>
      <c r="K155" s="202"/>
      <c r="L155" s="155"/>
      <c r="M155" s="333"/>
      <c r="N155" s="109"/>
      <c r="O155" s="109"/>
    </row>
    <row r="156" spans="1:15" s="108" customFormat="1" ht="21.75" customHeight="1">
      <c r="A156" s="102" t="s">
        <v>224</v>
      </c>
      <c r="B156" s="111" t="s">
        <v>571</v>
      </c>
      <c r="C156" s="433">
        <v>1000000</v>
      </c>
      <c r="D156" s="112" t="s">
        <v>730</v>
      </c>
      <c r="E156" s="112" t="s">
        <v>116</v>
      </c>
      <c r="F156" s="113" t="s">
        <v>401</v>
      </c>
      <c r="G156" s="114"/>
      <c r="H156" s="114"/>
      <c r="I156" s="114"/>
      <c r="J156" s="114"/>
      <c r="K156" s="464" t="s">
        <v>357</v>
      </c>
      <c r="L156" s="115" t="s">
        <v>514</v>
      </c>
      <c r="M156" s="200">
        <v>1000000</v>
      </c>
      <c r="N156" s="109"/>
      <c r="O156" s="109"/>
    </row>
    <row r="157" spans="1:15" s="108" customFormat="1" ht="15">
      <c r="A157" s="425"/>
      <c r="B157" s="357" t="s">
        <v>664</v>
      </c>
      <c r="C157" s="110"/>
      <c r="D157" s="168" t="s">
        <v>730</v>
      </c>
      <c r="E157" s="168"/>
      <c r="F157" s="196"/>
      <c r="G157" s="158"/>
      <c r="H157" s="158"/>
      <c r="I157" s="158"/>
      <c r="J157" s="158"/>
      <c r="K157" s="465"/>
      <c r="L157" s="336"/>
      <c r="M157" s="403"/>
      <c r="N157" s="109"/>
      <c r="O157" s="109"/>
    </row>
    <row r="158" spans="1:15" s="108" customFormat="1" ht="15">
      <c r="A158" s="805"/>
      <c r="B158" s="165"/>
      <c r="C158" s="159"/>
      <c r="D158" s="159"/>
      <c r="E158" s="201"/>
      <c r="F158" s="202"/>
      <c r="G158" s="202"/>
      <c r="H158" s="202"/>
      <c r="I158" s="202"/>
      <c r="J158" s="202"/>
      <c r="K158" s="202"/>
      <c r="L158" s="155"/>
      <c r="M158" s="333"/>
      <c r="N158" s="109"/>
      <c r="O158" s="109"/>
    </row>
    <row r="159" spans="1:15" s="108" customFormat="1" ht="36">
      <c r="A159" s="102" t="s">
        <v>248</v>
      </c>
      <c r="B159" s="111" t="s">
        <v>249</v>
      </c>
      <c r="C159" s="433">
        <v>5000000</v>
      </c>
      <c r="D159" s="112" t="s">
        <v>730</v>
      </c>
      <c r="E159" s="112" t="s">
        <v>116</v>
      </c>
      <c r="F159" s="113" t="s">
        <v>401</v>
      </c>
      <c r="G159" s="114"/>
      <c r="H159" s="114"/>
      <c r="I159" s="114"/>
      <c r="J159" s="114"/>
      <c r="K159" s="464" t="s">
        <v>357</v>
      </c>
      <c r="L159" s="115" t="s">
        <v>514</v>
      </c>
      <c r="M159" s="200">
        <v>5000000</v>
      </c>
      <c r="N159" s="109"/>
      <c r="O159" s="109"/>
    </row>
    <row r="160" spans="1:15" s="108" customFormat="1" ht="15">
      <c r="A160" s="425"/>
      <c r="B160" s="357" t="s">
        <v>664</v>
      </c>
      <c r="C160" s="110"/>
      <c r="D160" s="168" t="s">
        <v>730</v>
      </c>
      <c r="E160" s="168"/>
      <c r="F160" s="196"/>
      <c r="G160" s="158"/>
      <c r="H160" s="158"/>
      <c r="I160" s="158"/>
      <c r="J160" s="158"/>
      <c r="K160" s="465"/>
      <c r="L160" s="336"/>
      <c r="M160" s="403"/>
      <c r="N160" s="109"/>
      <c r="O160" s="109"/>
    </row>
    <row r="161" spans="1:15" s="108" customFormat="1" ht="15">
      <c r="A161" s="805"/>
      <c r="B161" s="165"/>
      <c r="C161" s="159"/>
      <c r="D161" s="477"/>
      <c r="E161" s="207"/>
      <c r="F161" s="174"/>
      <c r="G161" s="106"/>
      <c r="H161" s="106"/>
      <c r="I161" s="106"/>
      <c r="J161" s="106"/>
      <c r="K161" s="174"/>
      <c r="L161" s="175"/>
      <c r="M161" s="200"/>
      <c r="N161" s="109"/>
      <c r="O161" s="109"/>
    </row>
    <row r="162" spans="1:15" s="108" customFormat="1" ht="27" customHeight="1">
      <c r="A162" s="102" t="s">
        <v>140</v>
      </c>
      <c r="B162" s="111" t="s">
        <v>141</v>
      </c>
      <c r="C162" s="433">
        <v>1000000</v>
      </c>
      <c r="D162" s="112" t="s">
        <v>730</v>
      </c>
      <c r="E162" s="112" t="s">
        <v>116</v>
      </c>
      <c r="F162" s="113" t="s">
        <v>401</v>
      </c>
      <c r="G162" s="114"/>
      <c r="H162" s="114"/>
      <c r="I162" s="114"/>
      <c r="J162" s="114"/>
      <c r="K162" s="464" t="s">
        <v>357</v>
      </c>
      <c r="L162" s="115" t="s">
        <v>514</v>
      </c>
      <c r="M162" s="200">
        <v>1000000</v>
      </c>
      <c r="N162" s="109"/>
      <c r="O162" s="109"/>
    </row>
    <row r="163" spans="1:15" s="108" customFormat="1" ht="27" customHeight="1">
      <c r="A163" s="425"/>
      <c r="B163" s="357" t="s">
        <v>664</v>
      </c>
      <c r="C163" s="110"/>
      <c r="D163" s="187" t="s">
        <v>730</v>
      </c>
      <c r="E163" s="187"/>
      <c r="F163" s="707"/>
      <c r="G163" s="188"/>
      <c r="H163" s="188"/>
      <c r="I163" s="188"/>
      <c r="J163" s="188"/>
      <c r="K163" s="741"/>
      <c r="L163" s="708"/>
      <c r="M163" s="333"/>
      <c r="N163" s="109"/>
      <c r="O163" s="109"/>
    </row>
    <row r="164" spans="1:15" s="108" customFormat="1" ht="12.75" customHeight="1">
      <c r="A164" s="104"/>
      <c r="B164" s="353"/>
      <c r="C164" s="103"/>
      <c r="D164" s="194"/>
      <c r="E164" s="194"/>
      <c r="F164" s="106"/>
      <c r="G164" s="106"/>
      <c r="H164" s="106"/>
      <c r="I164" s="106"/>
      <c r="J164" s="106"/>
      <c r="K164" s="106"/>
      <c r="L164" s="352"/>
      <c r="M164" s="205"/>
      <c r="N164" s="109"/>
      <c r="O164" s="109"/>
    </row>
    <row r="165" spans="1:15" s="108" customFormat="1" ht="24">
      <c r="A165" s="102" t="s">
        <v>641</v>
      </c>
      <c r="B165" s="111" t="s">
        <v>642</v>
      </c>
      <c r="C165" s="433">
        <v>600000</v>
      </c>
      <c r="D165" s="187" t="s">
        <v>730</v>
      </c>
      <c r="E165" s="187" t="s">
        <v>116</v>
      </c>
      <c r="F165" s="707" t="s">
        <v>401</v>
      </c>
      <c r="G165" s="188"/>
      <c r="H165" s="188"/>
      <c r="I165" s="188"/>
      <c r="J165" s="188"/>
      <c r="K165" s="741" t="s">
        <v>357</v>
      </c>
      <c r="L165" s="189" t="s">
        <v>514</v>
      </c>
      <c r="M165" s="333">
        <v>600000</v>
      </c>
      <c r="N165" s="109"/>
      <c r="O165" s="109"/>
    </row>
    <row r="166" spans="1:15" s="108" customFormat="1" ht="15">
      <c r="A166" s="425"/>
      <c r="B166" s="357" t="s">
        <v>664</v>
      </c>
      <c r="C166" s="110"/>
      <c r="D166" s="187" t="s">
        <v>730</v>
      </c>
      <c r="E166" s="187"/>
      <c r="F166" s="707"/>
      <c r="G166" s="188"/>
      <c r="H166" s="188"/>
      <c r="I166" s="188"/>
      <c r="J166" s="188"/>
      <c r="K166" s="741"/>
      <c r="L166" s="708"/>
      <c r="M166" s="333"/>
      <c r="N166" s="109"/>
      <c r="O166" s="109"/>
    </row>
    <row r="167" spans="1:15" s="108" customFormat="1" ht="15">
      <c r="A167" s="104"/>
      <c r="B167" s="353"/>
      <c r="C167" s="103"/>
      <c r="D167" s="194"/>
      <c r="E167" s="194"/>
      <c r="F167" s="106"/>
      <c r="G167" s="106"/>
      <c r="H167" s="106"/>
      <c r="I167" s="106"/>
      <c r="J167" s="106"/>
      <c r="K167" s="106"/>
      <c r="L167" s="352"/>
      <c r="M167" s="205"/>
      <c r="N167" s="109"/>
      <c r="O167" s="109"/>
    </row>
    <row r="168" spans="1:15" s="108" customFormat="1" ht="24">
      <c r="A168" s="192" t="s">
        <v>273</v>
      </c>
      <c r="B168" s="182" t="s">
        <v>1233</v>
      </c>
      <c r="C168" s="775">
        <v>5200000</v>
      </c>
      <c r="D168" s="187" t="s">
        <v>730</v>
      </c>
      <c r="E168" s="187" t="s">
        <v>116</v>
      </c>
      <c r="F168" s="707" t="s">
        <v>401</v>
      </c>
      <c r="G168" s="188"/>
      <c r="H168" s="188"/>
      <c r="I168" s="188"/>
      <c r="J168" s="188"/>
      <c r="K168" s="741" t="s">
        <v>357</v>
      </c>
      <c r="L168" s="189" t="s">
        <v>514</v>
      </c>
      <c r="M168" s="333">
        <v>5200000</v>
      </c>
      <c r="N168" s="109"/>
      <c r="O168" s="109"/>
    </row>
    <row r="169" spans="1:15" s="108" customFormat="1" ht="15.75" thickBot="1">
      <c r="A169" s="430"/>
      <c r="B169" s="801"/>
      <c r="C169" s="387"/>
      <c r="D169" s="921"/>
      <c r="E169" s="921"/>
      <c r="F169" s="922"/>
      <c r="G169" s="922"/>
      <c r="H169" s="922"/>
      <c r="I169" s="922"/>
      <c r="J169" s="922"/>
      <c r="K169" s="922"/>
      <c r="L169" s="923"/>
      <c r="M169" s="924"/>
      <c r="N169" s="109"/>
      <c r="O169" s="109"/>
    </row>
    <row r="170" spans="1:15" s="108" customFormat="1" ht="36">
      <c r="A170" s="426"/>
      <c r="B170" s="427" t="s">
        <v>1234</v>
      </c>
      <c r="C170" s="612">
        <v>7544975</v>
      </c>
      <c r="D170" s="797" t="s">
        <v>731</v>
      </c>
      <c r="E170" s="797" t="s">
        <v>116</v>
      </c>
      <c r="F170" s="799" t="s">
        <v>401</v>
      </c>
      <c r="G170" s="799"/>
      <c r="H170" s="799"/>
      <c r="I170" s="799"/>
      <c r="J170" s="799"/>
      <c r="K170" s="799" t="s">
        <v>357</v>
      </c>
      <c r="L170" s="800" t="s">
        <v>728</v>
      </c>
      <c r="M170" s="818">
        <v>7544975</v>
      </c>
      <c r="N170" s="109"/>
      <c r="O170" s="109"/>
    </row>
    <row r="171" spans="1:15" s="108" customFormat="1" ht="11.25" customHeight="1">
      <c r="A171" s="192"/>
      <c r="B171" s="182"/>
      <c r="C171" s="208"/>
      <c r="D171" s="208"/>
      <c r="E171" s="194"/>
      <c r="F171" s="106"/>
      <c r="G171" s="106"/>
      <c r="H171" s="106"/>
      <c r="I171" s="106"/>
      <c r="J171" s="106"/>
      <c r="K171" s="106"/>
      <c r="L171" s="195"/>
      <c r="M171" s="205"/>
      <c r="N171" s="109"/>
      <c r="O171" s="109"/>
    </row>
    <row r="172" spans="1:15" s="108" customFormat="1" ht="24">
      <c r="A172" s="104" t="s">
        <v>275</v>
      </c>
      <c r="B172" s="116" t="s">
        <v>276</v>
      </c>
      <c r="C172" s="117">
        <v>5000000</v>
      </c>
      <c r="D172" s="187" t="s">
        <v>730</v>
      </c>
      <c r="E172" s="187" t="s">
        <v>116</v>
      </c>
      <c r="F172" s="707" t="s">
        <v>401</v>
      </c>
      <c r="G172" s="188"/>
      <c r="H172" s="188"/>
      <c r="I172" s="188"/>
      <c r="J172" s="188"/>
      <c r="K172" s="741" t="s">
        <v>357</v>
      </c>
      <c r="L172" s="189" t="s">
        <v>514</v>
      </c>
      <c r="M172" s="333">
        <v>5000000</v>
      </c>
      <c r="N172" s="109"/>
      <c r="O172" s="109"/>
    </row>
    <row r="173" spans="1:15" s="108" customFormat="1" ht="15">
      <c r="A173" s="806"/>
      <c r="B173" s="357" t="s">
        <v>664</v>
      </c>
      <c r="C173" s="110"/>
      <c r="D173" s="187" t="s">
        <v>730</v>
      </c>
      <c r="E173" s="187"/>
      <c r="F173" s="707"/>
      <c r="G173" s="188"/>
      <c r="H173" s="188"/>
      <c r="I173" s="188"/>
      <c r="J173" s="188"/>
      <c r="K173" s="741"/>
      <c r="L173" s="708"/>
      <c r="M173" s="333"/>
      <c r="N173" s="109"/>
      <c r="O173" s="109"/>
    </row>
    <row r="174" spans="1:15" s="108" customFormat="1" ht="9.75" customHeight="1">
      <c r="A174" s="805"/>
      <c r="B174" s="165"/>
      <c r="C174" s="159"/>
      <c r="D174" s="477"/>
      <c r="E174" s="194"/>
      <c r="F174" s="106"/>
      <c r="G174" s="106"/>
      <c r="H174" s="106"/>
      <c r="I174" s="106"/>
      <c r="J174" s="106"/>
      <c r="K174" s="106"/>
      <c r="L174" s="195"/>
      <c r="M174" s="205"/>
      <c r="N174" s="109"/>
      <c r="O174" s="109"/>
    </row>
    <row r="175" spans="1:13" ht="31.5" customHeight="1">
      <c r="A175" s="102" t="s">
        <v>164</v>
      </c>
      <c r="B175" s="111" t="s">
        <v>133</v>
      </c>
      <c r="C175" s="433">
        <v>2683389</v>
      </c>
      <c r="D175" s="187" t="s">
        <v>730</v>
      </c>
      <c r="E175" s="187" t="s">
        <v>116</v>
      </c>
      <c r="F175" s="707" t="s">
        <v>401</v>
      </c>
      <c r="G175" s="188"/>
      <c r="H175" s="188"/>
      <c r="I175" s="188"/>
      <c r="J175" s="188"/>
      <c r="K175" s="741" t="s">
        <v>357</v>
      </c>
      <c r="L175" s="189" t="s">
        <v>514</v>
      </c>
      <c r="M175" s="333">
        <v>2683389</v>
      </c>
    </row>
    <row r="176" spans="1:13" ht="15">
      <c r="A176" s="425"/>
      <c r="B176" s="357" t="s">
        <v>664</v>
      </c>
      <c r="C176" s="110"/>
      <c r="D176" s="187" t="s">
        <v>730</v>
      </c>
      <c r="E176" s="187"/>
      <c r="F176" s="707"/>
      <c r="G176" s="188"/>
      <c r="H176" s="188"/>
      <c r="I176" s="188"/>
      <c r="J176" s="188"/>
      <c r="K176" s="741"/>
      <c r="L176" s="708"/>
      <c r="M176" s="333"/>
    </row>
    <row r="177" spans="1:13" ht="15">
      <c r="A177" s="104"/>
      <c r="B177" s="108"/>
      <c r="C177" s="107"/>
      <c r="D177" s="193"/>
      <c r="E177" s="194"/>
      <c r="F177" s="106"/>
      <c r="G177" s="106"/>
      <c r="H177" s="106"/>
      <c r="I177" s="106"/>
      <c r="J177" s="106"/>
      <c r="K177" s="106"/>
      <c r="L177" s="195"/>
      <c r="M177" s="205"/>
    </row>
    <row r="178" spans="1:13" ht="26.25" customHeight="1">
      <c r="A178" s="102" t="s">
        <v>164</v>
      </c>
      <c r="B178" s="111" t="s">
        <v>133</v>
      </c>
      <c r="C178" s="433">
        <v>596627.84</v>
      </c>
      <c r="D178" s="187" t="s">
        <v>731</v>
      </c>
      <c r="E178" s="187" t="s">
        <v>116</v>
      </c>
      <c r="F178" s="707" t="s">
        <v>401</v>
      </c>
      <c r="G178" s="188"/>
      <c r="H178" s="188"/>
      <c r="I178" s="188"/>
      <c r="J178" s="188"/>
      <c r="K178" s="741"/>
      <c r="L178" s="189" t="s">
        <v>728</v>
      </c>
      <c r="M178" s="333">
        <v>596627.84</v>
      </c>
    </row>
    <row r="179" spans="1:13" ht="15">
      <c r="A179" s="425"/>
      <c r="B179" s="357" t="s">
        <v>656</v>
      </c>
      <c r="C179" s="110"/>
      <c r="D179" s="187" t="s">
        <v>731</v>
      </c>
      <c r="E179" s="187"/>
      <c r="F179" s="707"/>
      <c r="G179" s="188"/>
      <c r="H179" s="188"/>
      <c r="I179" s="188"/>
      <c r="J179" s="188"/>
      <c r="K179" s="741"/>
      <c r="L179" s="708"/>
      <c r="M179" s="333"/>
    </row>
    <row r="180" spans="1:13" ht="9" customHeight="1">
      <c r="A180" s="104"/>
      <c r="B180" s="353"/>
      <c r="C180" s="103"/>
      <c r="D180" s="208"/>
      <c r="E180" s="106"/>
      <c r="F180" s="106"/>
      <c r="G180" s="106"/>
      <c r="H180" s="106"/>
      <c r="I180" s="106"/>
      <c r="J180" s="106"/>
      <c r="K180" s="352"/>
      <c r="L180" s="195"/>
      <c r="M180" s="205"/>
    </row>
    <row r="181" spans="1:13" ht="22.5" customHeight="1">
      <c r="A181" s="102" t="s">
        <v>166</v>
      </c>
      <c r="B181" s="111" t="s">
        <v>879</v>
      </c>
      <c r="C181" s="433">
        <v>752486200</v>
      </c>
      <c r="D181" s="168" t="s">
        <v>730</v>
      </c>
      <c r="E181" s="168" t="s">
        <v>122</v>
      </c>
      <c r="F181" s="158" t="s">
        <v>479</v>
      </c>
      <c r="G181" s="158"/>
      <c r="H181" s="158"/>
      <c r="I181" s="158"/>
      <c r="J181" s="158"/>
      <c r="K181" s="158" t="s">
        <v>617</v>
      </c>
      <c r="L181" s="336" t="s">
        <v>518</v>
      </c>
      <c r="M181" s="428">
        <v>141171200</v>
      </c>
    </row>
    <row r="182" spans="1:13" ht="21" customHeight="1">
      <c r="A182" s="104"/>
      <c r="B182" s="353" t="s">
        <v>657</v>
      </c>
      <c r="C182" s="117"/>
      <c r="D182" s="119" t="s">
        <v>730</v>
      </c>
      <c r="E182" s="119" t="s">
        <v>122</v>
      </c>
      <c r="F182" s="120" t="s">
        <v>479</v>
      </c>
      <c r="G182" s="120"/>
      <c r="H182" s="120"/>
      <c r="I182" s="120"/>
      <c r="J182" s="120"/>
      <c r="K182" s="120" t="s">
        <v>928</v>
      </c>
      <c r="L182" s="463" t="s">
        <v>927</v>
      </c>
      <c r="M182" s="613">
        <v>24400000</v>
      </c>
    </row>
    <row r="183" spans="1:13" ht="15">
      <c r="A183" s="104"/>
      <c r="B183" s="116"/>
      <c r="C183" s="117"/>
      <c r="D183" s="119" t="s">
        <v>730</v>
      </c>
      <c r="E183" s="119" t="s">
        <v>122</v>
      </c>
      <c r="F183" s="120" t="s">
        <v>479</v>
      </c>
      <c r="G183" s="120"/>
      <c r="H183" s="120"/>
      <c r="I183" s="120"/>
      <c r="J183" s="120"/>
      <c r="K183" s="120" t="s">
        <v>929</v>
      </c>
      <c r="L183" s="463" t="s">
        <v>926</v>
      </c>
      <c r="M183" s="613">
        <v>33700000</v>
      </c>
    </row>
    <row r="184" spans="1:13" ht="21" customHeight="1">
      <c r="A184" s="104"/>
      <c r="B184" s="116"/>
      <c r="C184" s="117"/>
      <c r="D184" s="119" t="s">
        <v>730</v>
      </c>
      <c r="E184" s="119" t="s">
        <v>122</v>
      </c>
      <c r="F184" s="120" t="s">
        <v>479</v>
      </c>
      <c r="G184" s="120"/>
      <c r="H184" s="120"/>
      <c r="I184" s="120"/>
      <c r="J184" s="120"/>
      <c r="K184" s="120" t="s">
        <v>616</v>
      </c>
      <c r="L184" s="463" t="s">
        <v>711</v>
      </c>
      <c r="M184" s="613">
        <v>950000</v>
      </c>
    </row>
    <row r="185" spans="1:13" ht="26.25" customHeight="1">
      <c r="A185" s="104"/>
      <c r="B185" s="116"/>
      <c r="C185" s="117"/>
      <c r="D185" s="119" t="s">
        <v>730</v>
      </c>
      <c r="E185" s="119" t="s">
        <v>122</v>
      </c>
      <c r="F185" s="120" t="s">
        <v>479</v>
      </c>
      <c r="G185" s="120"/>
      <c r="H185" s="120"/>
      <c r="I185" s="120"/>
      <c r="J185" s="120"/>
      <c r="K185" s="120" t="s">
        <v>943</v>
      </c>
      <c r="L185" s="463" t="s">
        <v>944</v>
      </c>
      <c r="M185" s="613">
        <v>3000000</v>
      </c>
    </row>
    <row r="186" spans="1:13" ht="27" customHeight="1">
      <c r="A186" s="104"/>
      <c r="B186" s="116"/>
      <c r="C186" s="117"/>
      <c r="D186" s="119"/>
      <c r="E186" s="119"/>
      <c r="F186" s="120"/>
      <c r="G186" s="120"/>
      <c r="H186" s="120"/>
      <c r="I186" s="120"/>
      <c r="J186" s="120"/>
      <c r="K186" s="120" t="s">
        <v>930</v>
      </c>
      <c r="L186" s="463" t="s">
        <v>921</v>
      </c>
      <c r="M186" s="613">
        <v>9000000</v>
      </c>
    </row>
    <row r="187" spans="1:13" ht="24" customHeight="1">
      <c r="A187" s="104"/>
      <c r="B187" s="116"/>
      <c r="C187" s="117"/>
      <c r="D187" s="119"/>
      <c r="E187" s="119"/>
      <c r="F187" s="120"/>
      <c r="G187" s="120"/>
      <c r="H187" s="120"/>
      <c r="I187" s="120"/>
      <c r="J187" s="120"/>
      <c r="K187" s="120" t="s">
        <v>931</v>
      </c>
      <c r="L187" s="463" t="s">
        <v>922</v>
      </c>
      <c r="M187" s="613">
        <v>7000000</v>
      </c>
    </row>
    <row r="188" spans="1:13" ht="19.5" customHeight="1">
      <c r="A188" s="104"/>
      <c r="B188" s="116"/>
      <c r="C188" s="117"/>
      <c r="D188" s="119" t="s">
        <v>730</v>
      </c>
      <c r="E188" s="119" t="s">
        <v>122</v>
      </c>
      <c r="F188" s="120" t="s">
        <v>479</v>
      </c>
      <c r="G188" s="120"/>
      <c r="H188" s="120"/>
      <c r="I188" s="120"/>
      <c r="J188" s="120"/>
      <c r="K188" s="120" t="s">
        <v>713</v>
      </c>
      <c r="L188" s="463" t="s">
        <v>710</v>
      </c>
      <c r="M188" s="613">
        <v>1050000</v>
      </c>
    </row>
    <row r="189" spans="1:13" ht="15">
      <c r="A189" s="104"/>
      <c r="B189" s="116"/>
      <c r="C189" s="117"/>
      <c r="D189" s="119" t="s">
        <v>730</v>
      </c>
      <c r="E189" s="119" t="s">
        <v>122</v>
      </c>
      <c r="F189" s="120" t="s">
        <v>479</v>
      </c>
      <c r="G189" s="120"/>
      <c r="H189" s="120"/>
      <c r="I189" s="120"/>
      <c r="J189" s="120"/>
      <c r="K189" s="120" t="s">
        <v>932</v>
      </c>
      <c r="L189" s="463" t="s">
        <v>923</v>
      </c>
      <c r="M189" s="613">
        <v>52000000</v>
      </c>
    </row>
    <row r="190" spans="1:13" ht="25.5">
      <c r="A190" s="104"/>
      <c r="B190" s="116"/>
      <c r="C190" s="117"/>
      <c r="D190" s="119" t="s">
        <v>730</v>
      </c>
      <c r="E190" s="119" t="s">
        <v>122</v>
      </c>
      <c r="F190" s="120" t="s">
        <v>479</v>
      </c>
      <c r="G190" s="120"/>
      <c r="H190" s="120"/>
      <c r="I190" s="120"/>
      <c r="J190" s="120"/>
      <c r="K190" s="120" t="s">
        <v>934</v>
      </c>
      <c r="L190" s="463" t="s">
        <v>924</v>
      </c>
      <c r="M190" s="613">
        <v>13000000</v>
      </c>
    </row>
    <row r="191" spans="1:13" ht="15">
      <c r="A191" s="104"/>
      <c r="B191" s="116"/>
      <c r="C191" s="117"/>
      <c r="D191" s="119" t="s">
        <v>730</v>
      </c>
      <c r="E191" s="119" t="s">
        <v>122</v>
      </c>
      <c r="F191" s="120" t="s">
        <v>479</v>
      </c>
      <c r="G191" s="120"/>
      <c r="H191" s="120"/>
      <c r="I191" s="120"/>
      <c r="J191" s="120"/>
      <c r="K191" s="120" t="s">
        <v>933</v>
      </c>
      <c r="L191" s="463" t="s">
        <v>925</v>
      </c>
      <c r="M191" s="613">
        <v>33515000</v>
      </c>
    </row>
    <row r="192" spans="1:13" ht="15">
      <c r="A192" s="104"/>
      <c r="B192" s="116"/>
      <c r="C192" s="117"/>
      <c r="D192" s="119" t="s">
        <v>730</v>
      </c>
      <c r="E192" s="119" t="s">
        <v>122</v>
      </c>
      <c r="F192" s="120" t="s">
        <v>479</v>
      </c>
      <c r="G192" s="120"/>
      <c r="H192" s="120"/>
      <c r="I192" s="120"/>
      <c r="J192" s="120"/>
      <c r="K192" s="120" t="s">
        <v>739</v>
      </c>
      <c r="L192" s="118" t="s">
        <v>734</v>
      </c>
      <c r="M192" s="613">
        <v>25050000</v>
      </c>
    </row>
    <row r="193" spans="1:13" ht="25.5">
      <c r="A193" s="104"/>
      <c r="B193" s="116"/>
      <c r="C193" s="117"/>
      <c r="D193" s="119" t="s">
        <v>730</v>
      </c>
      <c r="E193" s="119" t="s">
        <v>122</v>
      </c>
      <c r="F193" s="120" t="s">
        <v>479</v>
      </c>
      <c r="G193" s="120"/>
      <c r="H193" s="120"/>
      <c r="I193" s="120"/>
      <c r="J193" s="120"/>
      <c r="K193" s="120" t="s">
        <v>761</v>
      </c>
      <c r="L193" s="463" t="s">
        <v>799</v>
      </c>
      <c r="M193" s="613">
        <v>293750000</v>
      </c>
    </row>
    <row r="194" spans="1:13" ht="25.5">
      <c r="A194" s="104"/>
      <c r="B194" s="116"/>
      <c r="C194" s="117"/>
      <c r="D194" s="119" t="s">
        <v>730</v>
      </c>
      <c r="E194" s="119" t="s">
        <v>122</v>
      </c>
      <c r="F194" s="120" t="s">
        <v>479</v>
      </c>
      <c r="G194" s="120"/>
      <c r="H194" s="120"/>
      <c r="I194" s="120"/>
      <c r="J194" s="120"/>
      <c r="K194" s="120" t="s">
        <v>741</v>
      </c>
      <c r="L194" s="463" t="s">
        <v>800</v>
      </c>
      <c r="M194" s="613">
        <v>49900000</v>
      </c>
    </row>
    <row r="195" spans="1:13" ht="25.5">
      <c r="A195" s="104"/>
      <c r="B195" s="116"/>
      <c r="C195" s="117"/>
      <c r="D195" s="119" t="s">
        <v>730</v>
      </c>
      <c r="E195" s="119" t="s">
        <v>122</v>
      </c>
      <c r="F195" s="120" t="s">
        <v>479</v>
      </c>
      <c r="G195" s="120"/>
      <c r="H195" s="120"/>
      <c r="I195" s="120"/>
      <c r="J195" s="120"/>
      <c r="K195" s="120" t="s">
        <v>742</v>
      </c>
      <c r="L195" s="463" t="s">
        <v>738</v>
      </c>
      <c r="M195" s="613">
        <v>22000000</v>
      </c>
    </row>
    <row r="196" spans="1:13" ht="25.5">
      <c r="A196" s="104"/>
      <c r="B196" s="116"/>
      <c r="C196" s="117"/>
      <c r="D196" s="119" t="s">
        <v>730</v>
      </c>
      <c r="E196" s="119" t="s">
        <v>122</v>
      </c>
      <c r="F196" s="120" t="s">
        <v>479</v>
      </c>
      <c r="G196" s="120"/>
      <c r="H196" s="120"/>
      <c r="I196" s="120"/>
      <c r="J196" s="120"/>
      <c r="K196" s="120" t="s">
        <v>745</v>
      </c>
      <c r="L196" s="463" t="s">
        <v>737</v>
      </c>
      <c r="M196" s="613">
        <v>27500000</v>
      </c>
    </row>
    <row r="197" spans="1:13" ht="19.5" customHeight="1">
      <c r="A197" s="104"/>
      <c r="B197" s="116"/>
      <c r="C197" s="117"/>
      <c r="D197" s="119" t="s">
        <v>730</v>
      </c>
      <c r="E197" s="119" t="s">
        <v>122</v>
      </c>
      <c r="F197" s="120" t="s">
        <v>479</v>
      </c>
      <c r="G197" s="120"/>
      <c r="H197" s="120"/>
      <c r="I197" s="120"/>
      <c r="J197" s="120"/>
      <c r="K197" s="120" t="s">
        <v>746</v>
      </c>
      <c r="L197" s="463" t="s">
        <v>736</v>
      </c>
      <c r="M197" s="613">
        <v>4000000</v>
      </c>
    </row>
    <row r="198" spans="1:13" ht="25.5">
      <c r="A198" s="425"/>
      <c r="B198" s="105"/>
      <c r="C198" s="110"/>
      <c r="D198" s="119" t="s">
        <v>730</v>
      </c>
      <c r="E198" s="119" t="s">
        <v>122</v>
      </c>
      <c r="F198" s="120" t="s">
        <v>479</v>
      </c>
      <c r="G198" s="120"/>
      <c r="H198" s="120"/>
      <c r="I198" s="120"/>
      <c r="J198" s="120"/>
      <c r="K198" s="120" t="s">
        <v>747</v>
      </c>
      <c r="L198" s="463" t="s">
        <v>735</v>
      </c>
      <c r="M198" s="613">
        <v>11500000</v>
      </c>
    </row>
    <row r="199" spans="1:13" ht="6.75" customHeight="1">
      <c r="A199" s="104"/>
      <c r="B199" s="116"/>
      <c r="C199" s="103"/>
      <c r="D199" s="194"/>
      <c r="E199" s="194"/>
      <c r="F199" s="106"/>
      <c r="G199" s="106"/>
      <c r="H199" s="106"/>
      <c r="I199" s="106"/>
      <c r="J199" s="106"/>
      <c r="K199" s="106"/>
      <c r="L199" s="195"/>
      <c r="M199" s="205"/>
    </row>
    <row r="200" spans="1:13" ht="25.5" customHeight="1">
      <c r="A200" s="102" t="s">
        <v>166</v>
      </c>
      <c r="B200" s="111" t="s">
        <v>150</v>
      </c>
      <c r="C200" s="433">
        <v>300000000</v>
      </c>
      <c r="D200" s="112" t="s">
        <v>731</v>
      </c>
      <c r="E200" s="119" t="s">
        <v>122</v>
      </c>
      <c r="F200" s="120" t="s">
        <v>479</v>
      </c>
      <c r="G200" s="120"/>
      <c r="H200" s="120"/>
      <c r="I200" s="120"/>
      <c r="J200" s="120"/>
      <c r="K200" s="120" t="s">
        <v>617</v>
      </c>
      <c r="L200" s="463" t="s">
        <v>518</v>
      </c>
      <c r="M200" s="613">
        <v>9000000</v>
      </c>
    </row>
    <row r="201" spans="1:13" ht="25.5" customHeight="1">
      <c r="A201" s="104"/>
      <c r="B201" s="353" t="s">
        <v>656</v>
      </c>
      <c r="C201" s="117"/>
      <c r="D201" s="112" t="s">
        <v>731</v>
      </c>
      <c r="E201" s="119" t="s">
        <v>122</v>
      </c>
      <c r="F201" s="120" t="s">
        <v>479</v>
      </c>
      <c r="G201" s="120"/>
      <c r="H201" s="120"/>
      <c r="I201" s="120"/>
      <c r="J201" s="120"/>
      <c r="K201" s="120" t="s">
        <v>846</v>
      </c>
      <c r="L201" s="463" t="s">
        <v>823</v>
      </c>
      <c r="M201" s="613">
        <v>4000000</v>
      </c>
    </row>
    <row r="202" spans="1:13" ht="19.5" customHeight="1">
      <c r="A202" s="104"/>
      <c r="B202" s="353"/>
      <c r="C202" s="117"/>
      <c r="D202" s="112"/>
      <c r="E202" s="119" t="s">
        <v>122</v>
      </c>
      <c r="F202" s="120" t="s">
        <v>479</v>
      </c>
      <c r="G202" s="120"/>
      <c r="H202" s="120"/>
      <c r="I202" s="120"/>
      <c r="J202" s="120"/>
      <c r="K202" s="120" t="s">
        <v>847</v>
      </c>
      <c r="L202" s="463" t="s">
        <v>824</v>
      </c>
      <c r="M202" s="613">
        <v>12000000</v>
      </c>
    </row>
    <row r="203" spans="1:13" ht="19.5" customHeight="1">
      <c r="A203" s="104"/>
      <c r="B203" s="353"/>
      <c r="C203" s="117"/>
      <c r="D203" s="112" t="s">
        <v>731</v>
      </c>
      <c r="E203" s="119" t="s">
        <v>122</v>
      </c>
      <c r="F203" s="120" t="s">
        <v>479</v>
      </c>
      <c r="G203" s="120"/>
      <c r="H203" s="120"/>
      <c r="I203" s="120"/>
      <c r="J203" s="120"/>
      <c r="K203" s="120" t="s">
        <v>854</v>
      </c>
      <c r="L203" s="463" t="s">
        <v>894</v>
      </c>
      <c r="M203" s="613">
        <v>8000000</v>
      </c>
    </row>
    <row r="204" spans="1:13" ht="19.5" customHeight="1">
      <c r="A204" s="104"/>
      <c r="B204" s="353"/>
      <c r="C204" s="117"/>
      <c r="D204" s="112" t="s">
        <v>731</v>
      </c>
      <c r="E204" s="119" t="s">
        <v>122</v>
      </c>
      <c r="F204" s="120" t="s">
        <v>479</v>
      </c>
      <c r="G204" s="120"/>
      <c r="H204" s="120"/>
      <c r="I204" s="120"/>
      <c r="J204" s="120"/>
      <c r="K204" s="120" t="s">
        <v>855</v>
      </c>
      <c r="L204" s="463" t="s">
        <v>825</v>
      </c>
      <c r="M204" s="613">
        <v>4000000</v>
      </c>
    </row>
    <row r="205" spans="1:13" ht="19.5" customHeight="1">
      <c r="A205" s="104"/>
      <c r="B205" s="353"/>
      <c r="C205" s="117"/>
      <c r="D205" s="112" t="s">
        <v>731</v>
      </c>
      <c r="E205" s="119" t="s">
        <v>122</v>
      </c>
      <c r="F205" s="120" t="s">
        <v>479</v>
      </c>
      <c r="G205" s="120"/>
      <c r="H205" s="120"/>
      <c r="I205" s="120"/>
      <c r="J205" s="120"/>
      <c r="K205" s="120" t="s">
        <v>856</v>
      </c>
      <c r="L205" s="463" t="s">
        <v>895</v>
      </c>
      <c r="M205" s="613">
        <v>3000000</v>
      </c>
    </row>
    <row r="206" spans="1:13" ht="19.5" customHeight="1">
      <c r="A206" s="104"/>
      <c r="B206" s="353"/>
      <c r="C206" s="117"/>
      <c r="D206" s="112" t="s">
        <v>731</v>
      </c>
      <c r="E206" s="119" t="s">
        <v>122</v>
      </c>
      <c r="F206" s="120" t="s">
        <v>479</v>
      </c>
      <c r="G206" s="120"/>
      <c r="H206" s="120"/>
      <c r="I206" s="120"/>
      <c r="J206" s="120"/>
      <c r="K206" s="120" t="s">
        <v>857</v>
      </c>
      <c r="L206" s="463" t="s">
        <v>826</v>
      </c>
      <c r="M206" s="613">
        <v>65000000</v>
      </c>
    </row>
    <row r="207" spans="1:13" ht="19.5" customHeight="1">
      <c r="A207" s="104"/>
      <c r="B207" s="353"/>
      <c r="C207" s="117"/>
      <c r="D207" s="112" t="s">
        <v>731</v>
      </c>
      <c r="E207" s="119" t="s">
        <v>122</v>
      </c>
      <c r="F207" s="120" t="s">
        <v>479</v>
      </c>
      <c r="G207" s="120"/>
      <c r="H207" s="120"/>
      <c r="I207" s="120"/>
      <c r="J207" s="120"/>
      <c r="K207" s="120" t="s">
        <v>858</v>
      </c>
      <c r="L207" s="463" t="s">
        <v>896</v>
      </c>
      <c r="M207" s="613">
        <v>115000000</v>
      </c>
    </row>
    <row r="208" spans="1:13" ht="19.5" customHeight="1">
      <c r="A208" s="104"/>
      <c r="B208" s="353"/>
      <c r="C208" s="117"/>
      <c r="D208" s="112" t="s">
        <v>731</v>
      </c>
      <c r="E208" s="119" t="s">
        <v>122</v>
      </c>
      <c r="F208" s="120" t="s">
        <v>479</v>
      </c>
      <c r="G208" s="120"/>
      <c r="H208" s="120"/>
      <c r="I208" s="120"/>
      <c r="J208" s="120"/>
      <c r="K208" s="120" t="s">
        <v>859</v>
      </c>
      <c r="L208" s="463" t="s">
        <v>827</v>
      </c>
      <c r="M208" s="613">
        <v>3000000</v>
      </c>
    </row>
    <row r="209" spans="1:13" ht="19.5" customHeight="1">
      <c r="A209" s="425"/>
      <c r="B209" s="105"/>
      <c r="C209" s="110"/>
      <c r="D209" s="112" t="s">
        <v>731</v>
      </c>
      <c r="E209" s="119" t="s">
        <v>122</v>
      </c>
      <c r="F209" s="120" t="s">
        <v>479</v>
      </c>
      <c r="G209" s="120"/>
      <c r="H209" s="120"/>
      <c r="I209" s="120"/>
      <c r="J209" s="120"/>
      <c r="K209" s="120" t="s">
        <v>860</v>
      </c>
      <c r="L209" s="463" t="s">
        <v>893</v>
      </c>
      <c r="M209" s="613">
        <v>77000000</v>
      </c>
    </row>
    <row r="210" spans="1:13" ht="7.5" customHeight="1">
      <c r="A210" s="104"/>
      <c r="B210" s="116"/>
      <c r="C210" s="107"/>
      <c r="D210" s="193"/>
      <c r="E210" s="194"/>
      <c r="F210" s="106"/>
      <c r="G210" s="106"/>
      <c r="H210" s="106"/>
      <c r="I210" s="106"/>
      <c r="J210" s="106"/>
      <c r="K210" s="106"/>
      <c r="L210" s="195"/>
      <c r="M210" s="205"/>
    </row>
    <row r="211" spans="1:13" ht="37.5" customHeight="1">
      <c r="A211" s="102" t="s">
        <v>291</v>
      </c>
      <c r="B211" s="919" t="s">
        <v>539</v>
      </c>
      <c r="C211" s="433">
        <v>617637.47</v>
      </c>
      <c r="D211" s="187" t="s">
        <v>730</v>
      </c>
      <c r="E211" s="187" t="s">
        <v>120</v>
      </c>
      <c r="F211" s="707">
        <v>3</v>
      </c>
      <c r="G211" s="188"/>
      <c r="H211" s="188"/>
      <c r="I211" s="188"/>
      <c r="J211" s="188"/>
      <c r="K211" s="741"/>
      <c r="L211" s="189" t="s">
        <v>754</v>
      </c>
      <c r="M211" s="333">
        <v>617637.47</v>
      </c>
    </row>
    <row r="212" spans="1:13" ht="15">
      <c r="A212" s="425"/>
      <c r="B212" s="357" t="s">
        <v>664</v>
      </c>
      <c r="C212" s="110"/>
      <c r="D212" s="187" t="s">
        <v>730</v>
      </c>
      <c r="E212" s="187"/>
      <c r="F212" s="707"/>
      <c r="G212" s="188"/>
      <c r="H212" s="188"/>
      <c r="I212" s="188"/>
      <c r="J212" s="188"/>
      <c r="K212" s="741"/>
      <c r="L212" s="708"/>
      <c r="M212" s="333"/>
    </row>
    <row r="213" spans="1:13" ht="6.75" customHeight="1">
      <c r="A213" s="104"/>
      <c r="B213" s="116"/>
      <c r="C213" s="103"/>
      <c r="D213" s="208"/>
      <c r="E213" s="194"/>
      <c r="F213" s="106"/>
      <c r="G213" s="106"/>
      <c r="H213" s="742"/>
      <c r="I213" s="742"/>
      <c r="J213" s="742"/>
      <c r="K213" s="742"/>
      <c r="L213" s="195"/>
      <c r="M213" s="205"/>
    </row>
    <row r="214" spans="1:16" ht="27" customHeight="1">
      <c r="A214" s="102" t="s">
        <v>764</v>
      </c>
      <c r="B214" s="938" t="s">
        <v>765</v>
      </c>
      <c r="C214" s="433">
        <v>281000000</v>
      </c>
      <c r="D214" s="119" t="s">
        <v>730</v>
      </c>
      <c r="E214" s="120" t="s">
        <v>122</v>
      </c>
      <c r="F214" s="120" t="s">
        <v>309</v>
      </c>
      <c r="G214" s="120"/>
      <c r="H214" s="120"/>
      <c r="I214" s="120"/>
      <c r="J214" s="120"/>
      <c r="K214" s="743">
        <v>804</v>
      </c>
      <c r="L214" s="463" t="s">
        <v>935</v>
      </c>
      <c r="M214" s="613">
        <v>65000000</v>
      </c>
      <c r="P214" s="206"/>
    </row>
    <row r="215" spans="1:16" ht="19.5" customHeight="1">
      <c r="A215" s="104"/>
      <c r="B215" s="942"/>
      <c r="C215" s="117"/>
      <c r="D215" s="119" t="s">
        <v>730</v>
      </c>
      <c r="E215" s="120" t="s">
        <v>122</v>
      </c>
      <c r="F215" s="120" t="s">
        <v>309</v>
      </c>
      <c r="G215" s="120"/>
      <c r="H215" s="120"/>
      <c r="I215" s="120"/>
      <c r="J215" s="120"/>
      <c r="K215" s="743">
        <v>805</v>
      </c>
      <c r="L215" s="463" t="s">
        <v>937</v>
      </c>
      <c r="M215" s="613">
        <v>45000000</v>
      </c>
      <c r="P215" s="206"/>
    </row>
    <row r="216" spans="1:16" ht="19.5" customHeight="1">
      <c r="A216" s="104"/>
      <c r="B216" s="353"/>
      <c r="C216" s="117"/>
      <c r="D216" s="119" t="s">
        <v>730</v>
      </c>
      <c r="E216" s="120" t="s">
        <v>122</v>
      </c>
      <c r="F216" s="120" t="s">
        <v>309</v>
      </c>
      <c r="G216" s="120"/>
      <c r="H216" s="120"/>
      <c r="I216" s="120"/>
      <c r="J216" s="120"/>
      <c r="K216" s="743">
        <v>806</v>
      </c>
      <c r="L216" s="463" t="s">
        <v>936</v>
      </c>
      <c r="M216" s="613">
        <v>15000000</v>
      </c>
      <c r="P216" s="206"/>
    </row>
    <row r="217" spans="1:16" ht="19.5" customHeight="1" thickBot="1">
      <c r="A217" s="430"/>
      <c r="B217" s="801"/>
      <c r="C217" s="802"/>
      <c r="D217" s="793" t="s">
        <v>730</v>
      </c>
      <c r="E217" s="794" t="s">
        <v>122</v>
      </c>
      <c r="F217" s="794" t="s">
        <v>309</v>
      </c>
      <c r="G217" s="794"/>
      <c r="H217" s="794"/>
      <c r="I217" s="794"/>
      <c r="J217" s="794"/>
      <c r="K217" s="811">
        <v>807</v>
      </c>
      <c r="L217" s="795" t="s">
        <v>938</v>
      </c>
      <c r="M217" s="817">
        <v>11000000</v>
      </c>
      <c r="P217" s="206"/>
    </row>
    <row r="218" spans="1:16" ht="19.5" customHeight="1">
      <c r="A218" s="426" t="s">
        <v>764</v>
      </c>
      <c r="B218" s="920" t="s">
        <v>765</v>
      </c>
      <c r="C218" s="612"/>
      <c r="D218" s="751" t="s">
        <v>730</v>
      </c>
      <c r="E218" s="614" t="s">
        <v>122</v>
      </c>
      <c r="F218" s="614" t="s">
        <v>309</v>
      </c>
      <c r="G218" s="614"/>
      <c r="H218" s="614"/>
      <c r="I218" s="614"/>
      <c r="J218" s="614"/>
      <c r="K218" s="813">
        <v>808</v>
      </c>
      <c r="L218" s="814" t="s">
        <v>939</v>
      </c>
      <c r="M218" s="615">
        <v>50000000</v>
      </c>
      <c r="P218" s="206"/>
    </row>
    <row r="219" spans="1:13" ht="18" customHeight="1" thickBot="1">
      <c r="A219" s="430"/>
      <c r="B219" s="809"/>
      <c r="C219" s="810"/>
      <c r="D219" s="793" t="s">
        <v>730</v>
      </c>
      <c r="E219" s="794" t="s">
        <v>122</v>
      </c>
      <c r="F219" s="794" t="s">
        <v>309</v>
      </c>
      <c r="G219" s="794"/>
      <c r="H219" s="794"/>
      <c r="I219" s="794"/>
      <c r="J219" s="794"/>
      <c r="K219" s="811">
        <v>809</v>
      </c>
      <c r="L219" s="795" t="s">
        <v>760</v>
      </c>
      <c r="M219" s="817">
        <v>12000000</v>
      </c>
    </row>
    <row r="220" spans="1:13" ht="16.5" customHeight="1">
      <c r="A220" s="426" t="s">
        <v>764</v>
      </c>
      <c r="B220" s="1041" t="s">
        <v>765</v>
      </c>
      <c r="C220" s="812"/>
      <c r="D220" s="751" t="s">
        <v>730</v>
      </c>
      <c r="E220" s="614" t="s">
        <v>122</v>
      </c>
      <c r="F220" s="614" t="s">
        <v>309</v>
      </c>
      <c r="G220" s="614"/>
      <c r="H220" s="614"/>
      <c r="I220" s="614"/>
      <c r="J220" s="614"/>
      <c r="K220" s="813">
        <v>810</v>
      </c>
      <c r="L220" s="814" t="s">
        <v>940</v>
      </c>
      <c r="M220" s="615">
        <v>30000000</v>
      </c>
    </row>
    <row r="221" spans="1:13" ht="16.5" customHeight="1">
      <c r="A221" s="104"/>
      <c r="B221" s="942"/>
      <c r="C221" s="732"/>
      <c r="D221" s="119"/>
      <c r="E221" s="120" t="s">
        <v>122</v>
      </c>
      <c r="F221" s="120" t="s">
        <v>309</v>
      </c>
      <c r="G221" s="120"/>
      <c r="H221" s="120"/>
      <c r="I221" s="120"/>
      <c r="J221" s="120"/>
      <c r="K221" s="743">
        <v>811</v>
      </c>
      <c r="L221" s="463" t="s">
        <v>941</v>
      </c>
      <c r="M221" s="613">
        <v>35000000</v>
      </c>
    </row>
    <row r="222" spans="1:13" ht="21" customHeight="1">
      <c r="A222" s="425"/>
      <c r="B222" s="105"/>
      <c r="C222" s="337"/>
      <c r="D222" s="119" t="s">
        <v>730</v>
      </c>
      <c r="E222" s="120" t="s">
        <v>122</v>
      </c>
      <c r="F222" s="120" t="s">
        <v>309</v>
      </c>
      <c r="G222" s="120"/>
      <c r="H222" s="120"/>
      <c r="I222" s="120"/>
      <c r="J222" s="120"/>
      <c r="K222" s="743">
        <v>812</v>
      </c>
      <c r="L222" s="463" t="s">
        <v>942</v>
      </c>
      <c r="M222" s="613">
        <v>18000000</v>
      </c>
    </row>
    <row r="223" spans="1:13" ht="3" customHeight="1">
      <c r="A223" s="104"/>
      <c r="B223" s="116"/>
      <c r="C223" s="107"/>
      <c r="D223" s="107"/>
      <c r="E223" s="202"/>
      <c r="F223" s="202"/>
      <c r="G223" s="202"/>
      <c r="H223" s="202"/>
      <c r="I223" s="202"/>
      <c r="J223" s="202"/>
      <c r="K223" s="690"/>
      <c r="L223" s="165"/>
      <c r="M223" s="333"/>
    </row>
    <row r="224" spans="1:13" ht="15">
      <c r="A224" s="815" t="s">
        <v>627</v>
      </c>
      <c r="B224" s="116"/>
      <c r="C224" s="103"/>
      <c r="D224" s="103"/>
      <c r="E224" s="201"/>
      <c r="F224" s="202"/>
      <c r="G224" s="202"/>
      <c r="H224" s="202"/>
      <c r="I224" s="202"/>
      <c r="J224" s="202"/>
      <c r="K224" s="202"/>
      <c r="L224" s="203"/>
      <c r="M224" s="147"/>
    </row>
    <row r="225" spans="1:13" ht="35.25" customHeight="1">
      <c r="A225" s="102" t="s">
        <v>752</v>
      </c>
      <c r="B225" s="111" t="s">
        <v>753</v>
      </c>
      <c r="C225" s="433">
        <v>3500000</v>
      </c>
      <c r="D225" s="112" t="s">
        <v>730</v>
      </c>
      <c r="E225" s="114" t="s">
        <v>122</v>
      </c>
      <c r="F225" s="113" t="s">
        <v>479</v>
      </c>
      <c r="G225" s="114"/>
      <c r="H225" s="114"/>
      <c r="I225" s="114"/>
      <c r="J225" s="464"/>
      <c r="K225" s="744">
        <v>803</v>
      </c>
      <c r="L225" s="777" t="s">
        <v>749</v>
      </c>
      <c r="M225" s="819">
        <v>3500000</v>
      </c>
    </row>
    <row r="226" spans="1:13" ht="15">
      <c r="A226" s="425"/>
      <c r="B226" s="357" t="s">
        <v>657</v>
      </c>
      <c r="C226" s="110"/>
      <c r="D226" s="168" t="s">
        <v>730</v>
      </c>
      <c r="E226" s="158"/>
      <c r="F226" s="196"/>
      <c r="G226" s="158"/>
      <c r="H226" s="158"/>
      <c r="I226" s="158"/>
      <c r="J226" s="465"/>
      <c r="K226" s="336"/>
      <c r="L226" s="110"/>
      <c r="M226" s="431"/>
    </row>
    <row r="227" spans="1:13" ht="6.75" customHeight="1" thickBot="1">
      <c r="A227" s="104"/>
      <c r="B227" s="116"/>
      <c r="C227" s="103"/>
      <c r="D227" s="103"/>
      <c r="E227" s="207"/>
      <c r="F227" s="174"/>
      <c r="G227" s="174"/>
      <c r="H227" s="174"/>
      <c r="I227" s="174"/>
      <c r="J227" s="174"/>
      <c r="K227" s="202"/>
      <c r="L227" s="175"/>
      <c r="M227" s="147"/>
    </row>
    <row r="228" spans="1:13" ht="30" customHeight="1" thickBot="1">
      <c r="A228" s="279"/>
      <c r="B228" s="280" t="s">
        <v>142</v>
      </c>
      <c r="C228" s="281">
        <v>2118458535.53</v>
      </c>
      <c r="D228" s="466"/>
      <c r="E228" s="282"/>
      <c r="F228" s="718"/>
      <c r="G228" s="284"/>
      <c r="H228" s="283"/>
      <c r="I228" s="283"/>
      <c r="J228" s="283"/>
      <c r="K228" s="719"/>
      <c r="L228" s="280" t="s">
        <v>143</v>
      </c>
      <c r="M228" s="281">
        <v>2118458535.526005</v>
      </c>
    </row>
    <row r="229" spans="1:13" ht="53.25" customHeight="1" thickBot="1">
      <c r="A229" s="1033" t="s">
        <v>1009</v>
      </c>
      <c r="B229" s="1034"/>
      <c r="C229" s="1035"/>
      <c r="D229" s="1034"/>
      <c r="E229" s="1033"/>
      <c r="F229" s="1035"/>
      <c r="G229" s="1034"/>
      <c r="H229" s="1034"/>
      <c r="I229" s="1034"/>
      <c r="J229" s="1034"/>
      <c r="K229" s="1033"/>
      <c r="L229" s="1034"/>
      <c r="M229" s="704">
        <v>1</v>
      </c>
    </row>
    <row r="230" spans="1:13" ht="9" customHeight="1">
      <c r="A230" s="217"/>
      <c r="B230" s="215"/>
      <c r="C230" s="103"/>
      <c r="D230" s="103"/>
      <c r="E230" s="218"/>
      <c r="F230" s="219"/>
      <c r="G230" s="218"/>
      <c r="H230" s="219"/>
      <c r="I230" s="219"/>
      <c r="J230" s="219"/>
      <c r="K230" s="219"/>
      <c r="L230" s="220"/>
      <c r="M230" s="720">
        <v>1</v>
      </c>
    </row>
    <row r="231" spans="2:13" ht="11.25" customHeight="1">
      <c r="B231" s="221" t="s">
        <v>650</v>
      </c>
      <c r="E231" s="218"/>
      <c r="F231" s="219"/>
      <c r="G231" s="218"/>
      <c r="H231" s="219"/>
      <c r="I231" s="219"/>
      <c r="J231" s="219"/>
      <c r="K231" s="219"/>
      <c r="L231" s="220"/>
      <c r="M231" s="720">
        <v>1</v>
      </c>
    </row>
    <row r="232" spans="2:13" ht="15">
      <c r="B232" s="222">
        <v>43453</v>
      </c>
      <c r="E232" s="218"/>
      <c r="F232" s="219"/>
      <c r="G232" s="218"/>
      <c r="H232" s="219"/>
      <c r="I232" s="219"/>
      <c r="J232" s="219"/>
      <c r="K232" s="219"/>
      <c r="L232" s="223"/>
      <c r="M232" s="720">
        <v>1</v>
      </c>
    </row>
  </sheetData>
  <sheetProtection/>
  <autoFilter ref="A6:S1073"/>
  <mergeCells count="15">
    <mergeCell ref="B214:B215"/>
    <mergeCell ref="A229:L229"/>
    <mergeCell ref="C5:C6"/>
    <mergeCell ref="M5:M6"/>
    <mergeCell ref="B100:B101"/>
    <mergeCell ref="B96:B97"/>
    <mergeCell ref="B70:B73"/>
    <mergeCell ref="B21:B23"/>
    <mergeCell ref="B220:B221"/>
    <mergeCell ref="A1:M1"/>
    <mergeCell ref="A2:M2"/>
    <mergeCell ref="A3:M3"/>
    <mergeCell ref="A4:M4"/>
    <mergeCell ref="A5:A6"/>
    <mergeCell ref="B5:B6"/>
  </mergeCells>
  <printOptions/>
  <pageMargins left="1.4173228346456694" right="0.35433070866141736" top="0.4724409448818898" bottom="0.5905511811023623" header="0.31496062992125984" footer="0.5118110236220472"/>
  <pageSetup horizontalDpi="600" verticalDpi="600" orientation="landscape"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jwebb</dc:creator>
  <cp:keywords/>
  <dc:description/>
  <cp:lastModifiedBy>Petersen Pereira Carlos Roberto</cp:lastModifiedBy>
  <cp:lastPrinted>2023-01-20T15:04:20Z</cp:lastPrinted>
  <dcterms:created xsi:type="dcterms:W3CDTF">2005-07-22T13:16:18Z</dcterms:created>
  <dcterms:modified xsi:type="dcterms:W3CDTF">2023-01-20T15:15:22Z</dcterms:modified>
  <cp:category/>
  <cp:version/>
  <cp:contentType/>
  <cp:contentStatus/>
</cp:coreProperties>
</file>