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is Mario\Downloads\"/>
    </mc:Choice>
  </mc:AlternateContent>
  <bookViews>
    <workbookView xWindow="0" yWindow="0" windowWidth="20490" windowHeight="7020" firstSheet="7"/>
  </bookViews>
  <sheets>
    <sheet name="portada" sheetId="36" r:id="rId1"/>
    <sheet name="INGRESOS" sheetId="1" r:id="rId2"/>
    <sheet name="Just Ing." sheetId="15" r:id="rId3"/>
    <sheet name="Niveles de aprobacion CGR" sheetId="11" r:id="rId4"/>
    <sheet name="Det Obj Prog." sheetId="25" r:id="rId5"/>
    <sheet name="Det. Gen Part. Prog," sheetId="24" state="hidden" r:id="rId6"/>
    <sheet name="Estruc Prog Detallada" sheetId="39" r:id="rId7"/>
    <sheet name="just. egre." sheetId="16" r:id="rId8"/>
    <sheet name="Or. y Apl. cuad 1" sheetId="13" r:id="rId9"/>
    <sheet name="Cuad 2 Rec. hum " sheetId="42" r:id="rId10"/>
    <sheet name="Ingr-gasto anex 1" sheetId="37" r:id="rId11"/>
    <sheet name="DIETAS anex 3" sheetId="12" r:id="rId12"/>
  </sheets>
  <externalReferences>
    <externalReference r:id="rId13"/>
  </externalReferences>
  <definedNames>
    <definedName name="_xlnm._FilterDatabase" localSheetId="4" hidden="1">'Det Obj Prog.'!$A$7:$F$125</definedName>
    <definedName name="_xlnm._FilterDatabase" localSheetId="6" hidden="1">'Estruc Prog Detallada'!$A$6:$G$594</definedName>
    <definedName name="_xlnm._FilterDatabase" localSheetId="1" hidden="1">INGRESOS!$A$8:$HW$90</definedName>
    <definedName name="_xlnm._FilterDatabase" localSheetId="2" hidden="1">'Just Ing.'!$A$9:$E$9</definedName>
    <definedName name="_xlnm._FilterDatabase" localSheetId="8" hidden="1">'Or. y Apl. cuad 1'!$A$6:$N$1064</definedName>
    <definedName name="_xlnm._FilterDatabase" localSheetId="0" hidden="1">portada!$A$7:$G$107</definedName>
    <definedName name="_xlnm.Print_Area" localSheetId="9">'Cuad 2 Rec. hum '!$A$1:$Q$44</definedName>
    <definedName name="_xlnm.Print_Area" localSheetId="4">'Det Obj Prog.'!$A$3:$F$130</definedName>
    <definedName name="_xlnm.Print_Area" localSheetId="5">'Det. Gen Part. Prog,'!$A$1:$G$36</definedName>
    <definedName name="_xlnm.Print_Area" localSheetId="11">'DIETAS anex 3'!$A$3:$H$60</definedName>
    <definedName name="_xlnm.Print_Area" localSheetId="6">'Estruc Prog Detallada'!$A$2:$F$593</definedName>
    <definedName name="_xlnm.Print_Area" localSheetId="1">INGRESOS!$A$3:$F$93</definedName>
    <definedName name="_xlnm.Print_Area" localSheetId="10">'Ingr-gasto anex 1'!$A$2:$H$47</definedName>
    <definedName name="_xlnm.Print_Area" localSheetId="2">'Just Ing.'!$A$4:$E$274</definedName>
    <definedName name="_xlnm.Print_Area" localSheetId="7">'just. egre.'!$A$1:$I$110</definedName>
    <definedName name="_xlnm.Print_Area" localSheetId="3">'Niveles de aprobacion CGR'!$A$1:$E$83</definedName>
    <definedName name="_xlnm.Print_Area" localSheetId="8">'Or. y Apl. cuad 1'!$A$1:$M$183</definedName>
    <definedName name="_xlnm.Print_Area" localSheetId="0">portada!$A$1:$H$27</definedName>
    <definedName name="_xlnm.Print_Titles" localSheetId="4">'Det Obj Prog.'!$3:$7</definedName>
    <definedName name="_xlnm.Print_Titles" localSheetId="6">'Estruc Prog Detallada'!$2:$7</definedName>
    <definedName name="_xlnm.Print_Titles" localSheetId="1">INGRESOS!$4:$7</definedName>
    <definedName name="_xlnm.Print_Titles" localSheetId="2">'Just Ing.'!$1:$9</definedName>
    <definedName name="_xlnm.Print_Titles" localSheetId="7">'just. egre.'!$1:$4</definedName>
    <definedName name="_xlnm.Print_Titles" localSheetId="8">'Or. y Apl. cuad 1'!$1:$6</definedName>
  </definedNames>
  <calcPr calcId="162913"/>
</workbook>
</file>

<file path=xl/calcChain.xml><?xml version="1.0" encoding="utf-8"?>
<calcChain xmlns="http://schemas.openxmlformats.org/spreadsheetml/2006/main">
  <c r="B29" i="24" l="1"/>
  <c r="A5" i="24"/>
  <c r="D23" i="36"/>
  <c r="D19" i="24" l="1"/>
  <c r="C23" i="24"/>
  <c r="B30" i="24"/>
  <c r="D17" i="24" l="1"/>
  <c r="E18" i="24"/>
  <c r="D20" i="24"/>
  <c r="C20" i="24"/>
  <c r="E20" i="24"/>
  <c r="D18" i="24"/>
  <c r="E22" i="24"/>
  <c r="E23" i="24"/>
  <c r="E16" i="24"/>
  <c r="E21" i="24"/>
  <c r="D16" i="24"/>
  <c r="E19" i="24"/>
  <c r="E24" i="24"/>
  <c r="D21" i="24"/>
  <c r="C24" i="24"/>
  <c r="D23" i="24"/>
  <c r="D24" i="24" l="1"/>
  <c r="E17" i="24"/>
  <c r="C22" i="24"/>
  <c r="F21" i="24"/>
  <c r="F24" i="24"/>
  <c r="F23" i="24"/>
  <c r="G23" i="24" s="1"/>
  <c r="F19" i="24"/>
  <c r="F17" i="24"/>
  <c r="C18" i="24"/>
  <c r="D22" i="24"/>
  <c r="F18" i="24"/>
  <c r="G24" i="24" l="1"/>
  <c r="G18" i="24"/>
  <c r="F16" i="24"/>
  <c r="F22" i="24"/>
  <c r="G22" i="24" s="1"/>
  <c r="D15" i="24"/>
  <c r="D26" i="24" s="1"/>
  <c r="C17" i="24"/>
  <c r="G17" i="24" s="1"/>
  <c r="C19" i="24"/>
  <c r="G19" i="24" s="1"/>
  <c r="F20" i="24"/>
  <c r="G20" i="24" s="1"/>
  <c r="F15" i="24" l="1"/>
  <c r="F26" i="24" s="1"/>
  <c r="C16" i="24"/>
  <c r="G16" i="24" s="1"/>
  <c r="E15" i="24"/>
  <c r="E26" i="24" s="1"/>
  <c r="C15" i="24" l="1"/>
  <c r="G15" i="24" s="1"/>
  <c r="C21" i="24" l="1"/>
  <c r="G21" i="24" l="1"/>
  <c r="G26" i="24" s="1"/>
  <c r="C26" i="24"/>
  <c r="F27" i="24" l="1"/>
  <c r="E27" i="24"/>
  <c r="D27" i="24"/>
  <c r="C27" i="24"/>
  <c r="G27" i="24" l="1"/>
</calcChain>
</file>

<file path=xl/comments1.xml><?xml version="1.0" encoding="utf-8"?>
<comments xmlns="http://schemas.openxmlformats.org/spreadsheetml/2006/main">
  <authors>
    <author>Flor de María Alfaro</author>
    <author>Tita y Tio</author>
  </authors>
  <commentList>
    <comment ref="A5" authorId="0" shapeId="0">
      <text>
        <r>
          <rPr>
            <sz val="8"/>
            <color indexed="81"/>
            <rFont val="Tahoma"/>
            <family val="2"/>
          </rPr>
          <t>Código asignado al ingreso en el clasificador de ingresos del sector público, así como el código asignado a las cuentas personalizadas en el Sistema Integrado de Presupuesto Público de la CGR.  Como por ejemplo: Servicio de recolección de basura 
1.3.1.2.05.04.1.0.000</t>
        </r>
      </text>
    </comment>
    <comment ref="B5" authorId="0" shapeId="0">
      <text>
        <r>
          <rPr>
            <b/>
            <sz val="8"/>
            <color indexed="81"/>
            <rFont val="Tahoma"/>
            <family val="2"/>
          </rPr>
          <t>Debe incluirse el nombre del ingreso específico o parcialmente específico.  Ejemplo: Impuesto de bienes inmuebles, Ley 7729. Servicio recolección de basura. Servicio de aseo de vías. Alquiler milla marítima.  Patente de Licores, etc.</t>
        </r>
        <r>
          <rPr>
            <sz val="8"/>
            <color indexed="81"/>
            <rFont val="Tahoma"/>
            <family val="2"/>
          </rPr>
          <t xml:space="preserve">
</t>
        </r>
      </text>
    </comment>
    <comment ref="E6" authorId="1" shapeId="0">
      <text>
        <r>
          <rPr>
            <sz val="8"/>
            <color indexed="81"/>
            <rFont val="Tahoma"/>
            <family val="2"/>
          </rPr>
          <t>PROGRAMA:
I-II-III-IV</t>
        </r>
      </text>
    </comment>
  </commentList>
</comments>
</file>

<file path=xl/sharedStrings.xml><?xml version="1.0" encoding="utf-8"?>
<sst xmlns="http://schemas.openxmlformats.org/spreadsheetml/2006/main" count="2798" uniqueCount="991">
  <si>
    <t>2.04</t>
  </si>
  <si>
    <t>HERRAMIENTAS, REPUESTOS Y ACCESORIOS</t>
  </si>
  <si>
    <t>2.04.01</t>
  </si>
  <si>
    <t>Herramientas e instrumentos</t>
  </si>
  <si>
    <t>2.04.02</t>
  </si>
  <si>
    <t>Repuestos y accesorios</t>
  </si>
  <si>
    <t>2.99</t>
  </si>
  <si>
    <t>ÚTILES, MATERIALES Y SUMINISTROS DIVERSOS</t>
  </si>
  <si>
    <t>2.99.01</t>
  </si>
  <si>
    <t>Útiles y materiales de oficina y cómputo</t>
  </si>
  <si>
    <t>2.99.03</t>
  </si>
  <si>
    <t>Productos de papel, cartón e impresos</t>
  </si>
  <si>
    <t>2.99.04</t>
  </si>
  <si>
    <t>Textiles y vestuario</t>
  </si>
  <si>
    <t>2.99.05</t>
  </si>
  <si>
    <t>Útiles y materiales de limpieza</t>
  </si>
  <si>
    <t>2.99.06</t>
  </si>
  <si>
    <t>Útiles y materiales de resguardo y seguridad</t>
  </si>
  <si>
    <t>2.99.99</t>
  </si>
  <si>
    <t>Otros útiles, materiales y suministros</t>
  </si>
  <si>
    <t>3</t>
  </si>
  <si>
    <t>INTERESES Y COMISIONES</t>
  </si>
  <si>
    <t>3.02</t>
  </si>
  <si>
    <t>INTERESES SOBRE PRÉSTAMOS</t>
  </si>
  <si>
    <t>3.02.03</t>
  </si>
  <si>
    <t>Intereses sobre préstamos de Instituciones Descentralizadas no Empresariales</t>
  </si>
  <si>
    <t>4</t>
  </si>
  <si>
    <t>ACTIVOS FINANCIEROS</t>
  </si>
  <si>
    <t>5</t>
  </si>
  <si>
    <t>BIENES DURADEROS</t>
  </si>
  <si>
    <t>5.01</t>
  </si>
  <si>
    <t xml:space="preserve"> </t>
  </si>
  <si>
    <t>EGRESOS TOTALES</t>
  </si>
  <si>
    <t xml:space="preserve">SERVICIOS </t>
  </si>
  <si>
    <t xml:space="preserve">INTERESES Y COMISIONES </t>
  </si>
  <si>
    <t xml:space="preserve">AMORTIZACION </t>
  </si>
  <si>
    <t>SECCION DE EGRESOS</t>
  </si>
  <si>
    <t>DETALLE GENERAL DEL OBJETO DEL GASTO</t>
  </si>
  <si>
    <t>EGRESOS PROGRAMA I</t>
  </si>
  <si>
    <t>DETALLE DEL OBJETO DEL GASTO PROGRAMA I</t>
  </si>
  <si>
    <t>DETALLE DEL OBJETO DEL GASTO PROGRAMA II</t>
  </si>
  <si>
    <t>EGRESOS PROGRAMA II</t>
  </si>
  <si>
    <t>DETALLE DEL OBJETO DEL GASTO PROGRAMA III</t>
  </si>
  <si>
    <t>EGRESOS PROGRAMA III</t>
  </si>
  <si>
    <t>MAQUINARIA, EQUIPO Y MOBILIARIO</t>
  </si>
  <si>
    <t>5.01.01</t>
  </si>
  <si>
    <t>Maquinaria y equipo para la producción</t>
  </si>
  <si>
    <t>5.01.03</t>
  </si>
  <si>
    <t>Equipo de comunicación</t>
  </si>
  <si>
    <t>5.01.04</t>
  </si>
  <si>
    <t>Equipo y mobiliario de oficina</t>
  </si>
  <si>
    <t>5.01.05</t>
  </si>
  <si>
    <t>Equipo y programas de cómputo</t>
  </si>
  <si>
    <t>5.01.07</t>
  </si>
  <si>
    <t>Equipo y mobiliario educacional, deportivo y recreativo</t>
  </si>
  <si>
    <t>5.01.99</t>
  </si>
  <si>
    <t>Maquinaria y equipo diverso</t>
  </si>
  <si>
    <t>5.02</t>
  </si>
  <si>
    <t>CONSTRUCCIONES, ADICIONES Y MEJORAS</t>
  </si>
  <si>
    <t>5.02.02</t>
  </si>
  <si>
    <t>Vías de comunicación terrestre</t>
  </si>
  <si>
    <t>5.02.99</t>
  </si>
  <si>
    <t>Otras construcciones, adiciones y mejoras</t>
  </si>
  <si>
    <t>5.03</t>
  </si>
  <si>
    <t>BIENES PREEXISTENTES</t>
  </si>
  <si>
    <t>5.03.01</t>
  </si>
  <si>
    <t>Terrenos</t>
  </si>
  <si>
    <t>6</t>
  </si>
  <si>
    <t>6.01</t>
  </si>
  <si>
    <t>TRANSFERENCIAS CORRIENTES AL SECTOR PÚBLICO</t>
  </si>
  <si>
    <t>6.01.01</t>
  </si>
  <si>
    <t>Transferencias corrientes al Gobierno Central</t>
  </si>
  <si>
    <t>6.01.02</t>
  </si>
  <si>
    <t>Transferencias corrientes a Órganos Desconcentrados</t>
  </si>
  <si>
    <t>6.01.03</t>
  </si>
  <si>
    <t>Transferencias corrientes a Instituciones Descentralizadas no Empresariales</t>
  </si>
  <si>
    <t>6.01.04</t>
  </si>
  <si>
    <t>Transferencias corrientes a Gobiernos Locales</t>
  </si>
  <si>
    <t>6.03</t>
  </si>
  <si>
    <t>PRESTACIONES</t>
  </si>
  <si>
    <t>6.03.01</t>
  </si>
  <si>
    <t>Prestaciones legales</t>
  </si>
  <si>
    <t>8</t>
  </si>
  <si>
    <t>AMORTIZACION</t>
  </si>
  <si>
    <t>8.02</t>
  </si>
  <si>
    <t>AMORTIZACIÓN DE PRÉSTAMOS</t>
  </si>
  <si>
    <t>8.02.03</t>
  </si>
  <si>
    <t>Amortización de préstamos de Instituciones Descentralizadas no Empresariales</t>
  </si>
  <si>
    <t>9</t>
  </si>
  <si>
    <t>CUENTAS ESPECIALES</t>
  </si>
  <si>
    <t>9.02</t>
  </si>
  <si>
    <t>SUMAS SIN ASIGNACIÓN PRESUPUESTARIA</t>
  </si>
  <si>
    <t>9.02.01</t>
  </si>
  <si>
    <t>Sumas libres sin asignación presupuestaria</t>
  </si>
  <si>
    <t>9.02.02</t>
  </si>
  <si>
    <t>Sumas con destino específico sin asignación presupuestaria</t>
  </si>
  <si>
    <t>CODIGO</t>
  </si>
  <si>
    <t>NOMBRE</t>
  </si>
  <si>
    <t>MONTO</t>
  </si>
  <si>
    <t>1.0.0.0.00.00.0.0.000</t>
  </si>
  <si>
    <t>INGRESOS CORRIENTES</t>
  </si>
  <si>
    <t>1.1.0.0.00.00.0.0.000</t>
  </si>
  <si>
    <t>INGRESOS TRIBUTARIOS</t>
  </si>
  <si>
    <t>1.1.2.0.00.00.0.0.000</t>
  </si>
  <si>
    <t>IMPUESTOS SOBRE LA PROPIEDAD</t>
  </si>
  <si>
    <t>1.1.2.1.00.00.0.0.000</t>
  </si>
  <si>
    <t>Impuesto sobre la propiedad de bienes inmuebles</t>
  </si>
  <si>
    <t>1.1.2.1.01.00.0.0.000</t>
  </si>
  <si>
    <t>Impuesto sobre la propiedad de bienes inmuebles, Ley No. 7729</t>
  </si>
  <si>
    <t>CALCULO DE LAS DIETAS A REGIDORES</t>
  </si>
  <si>
    <t>PORCENTAJE DE AUMENTO DEL PRESUPUESTO</t>
  </si>
  <si>
    <t>PORCENTAJE QUE APRUEBA EL CONCEJO: (1)</t>
  </si>
  <si>
    <t xml:space="preserve">NUMERO DE </t>
  </si>
  <si>
    <t xml:space="preserve">VALOR </t>
  </si>
  <si>
    <t>VALOR</t>
  </si>
  <si>
    <t>SESIONES</t>
  </si>
  <si>
    <t>MENSUAL</t>
  </si>
  <si>
    <t>ANUAL</t>
  </si>
  <si>
    <t>REGIDORES</t>
  </si>
  <si>
    <t>DIETA ACTUAL</t>
  </si>
  <si>
    <t>DIETA PROPUESTA</t>
  </si>
  <si>
    <t>ORDINARIAS (²)</t>
  </si>
  <si>
    <t>PROPIETARIOS</t>
  </si>
  <si>
    <t>SUPLENTES</t>
  </si>
  <si>
    <t>SUBTOTALES</t>
  </si>
  <si>
    <t>SESIONES EXTRAORDINARIAS</t>
  </si>
  <si>
    <t>TOTAL</t>
  </si>
  <si>
    <t>(1) El aumento de las dietas debe ser con base en el artículo 30 del Código Municipal</t>
  </si>
  <si>
    <t xml:space="preserve">MUNICIPALIDAD DE JIMÉNEZ </t>
  </si>
  <si>
    <t>CODIGO SEGÚN CLASIFICADOR DE INGRESOS</t>
  </si>
  <si>
    <t>INGRESO ESPECÍFICO</t>
  </si>
  <si>
    <t>APLICACIÓN</t>
  </si>
  <si>
    <t>Programa</t>
  </si>
  <si>
    <t>Act/Serv/gru</t>
  </si>
  <si>
    <t>Impuesto de Bienes Inmuebles Ley 7729</t>
  </si>
  <si>
    <t>I</t>
  </si>
  <si>
    <t>Organo de Normalizacion Tecnica (1 %)</t>
  </si>
  <si>
    <t>Aporte Junta Administrativa del Registro Publico(3%)</t>
  </si>
  <si>
    <t>Juntas de Educacion (10%</t>
  </si>
  <si>
    <t>II</t>
  </si>
  <si>
    <t>Atencion Emergencias Cantonales</t>
  </si>
  <si>
    <t>III</t>
  </si>
  <si>
    <t>Acceso a Discapacitados Ley 7600</t>
  </si>
  <si>
    <t>Impuesto Al Cemento</t>
  </si>
  <si>
    <t>Impuesto Sobre Espectaculos publicos 6%</t>
  </si>
  <si>
    <t xml:space="preserve">Educativos y Culturales </t>
  </si>
  <si>
    <t>Venta de Agua Potable</t>
  </si>
  <si>
    <t>Servicios de Instalaciòn y derivaciòn de Agua</t>
  </si>
  <si>
    <t>Servicios Recolección de Basura</t>
  </si>
  <si>
    <t>Servicios Aseo de Vias y Sitios Publicos</t>
  </si>
  <si>
    <t>Servicios Cementerio</t>
  </si>
  <si>
    <t>Derechos de Cementerio</t>
  </si>
  <si>
    <t>Aporte IFAM Licores Nacionales y extranjeros</t>
  </si>
  <si>
    <t>Programa de Mantenimiento y Conservacion</t>
  </si>
  <si>
    <t>Impuesto Especifico sobre Construcciones</t>
  </si>
  <si>
    <t>Timbres Municipales</t>
  </si>
  <si>
    <t>Timbres Pro-parques Nacionales (sobre patentes)</t>
  </si>
  <si>
    <t>CONAGEBIO</t>
  </si>
  <si>
    <t>Fondo de Parques Nacionales (Áreas Protegidas)</t>
  </si>
  <si>
    <t>Alquiler de Edificios e Instalaciones</t>
  </si>
  <si>
    <t>1.3.3.1.02.01.0.0.000</t>
  </si>
  <si>
    <t>Infracción por construcciones</t>
  </si>
  <si>
    <t>TOTALES INGRESOS</t>
  </si>
  <si>
    <t>TOTALES EGRESOS</t>
  </si>
  <si>
    <t>DETALLE DE ORIGEN Y APLICACIÓN DE RECURSOS</t>
  </si>
  <si>
    <t>Servicio Acueducto</t>
  </si>
  <si>
    <t xml:space="preserve">Servicio recolección de Basura </t>
  </si>
  <si>
    <t>Protección Al Medio Ambiente</t>
  </si>
  <si>
    <t>MUNICIPALIDAD  DE JIMÉNEZ</t>
  </si>
  <si>
    <t xml:space="preserve">Deportivos </t>
  </si>
  <si>
    <t>Recursos Ley 8114</t>
  </si>
  <si>
    <t>Administración Comité de Deportes 3%</t>
  </si>
  <si>
    <t>MUNICIPALIDAD DE JIMÉNEZ</t>
  </si>
  <si>
    <t>Organo de Normalizacion Tecnica  (1% ibi)</t>
  </si>
  <si>
    <t>Aporte Junta Administrativa del Registro Nacional (3%Ibi)</t>
  </si>
  <si>
    <t>1.1.3.2.02.00.0.0.000</t>
  </si>
  <si>
    <t>IMPUESTOS ESPECÍFICOS SOBRE LA PRODUCCIÓN Y CONSUMO DE SERVICIOS</t>
  </si>
  <si>
    <t>1.1.3.2.02.03.0.0.000</t>
  </si>
  <si>
    <t>TOTAL DEL PROGRAMA 3</t>
  </si>
  <si>
    <t>VIAS DE COMUNICACIÓN TERRESTRE</t>
  </si>
  <si>
    <t>%</t>
  </si>
  <si>
    <t>Impuestos específicos a los servicios de diversión y esparcimiento</t>
  </si>
  <si>
    <t>1.1.3.2.02.03.1.0.000</t>
  </si>
  <si>
    <t>Impuesto sobre espectáculos públicos 6%</t>
  </si>
  <si>
    <t>1.4.1.3.01.00.0.0.000</t>
  </si>
  <si>
    <t>Aporte del I.F.A.M. por Licores Nacionales y Extranjeros</t>
  </si>
  <si>
    <t>2.4.1.1.01.00.0.0.000</t>
  </si>
  <si>
    <t>Aporte del Gobierno Central, Ley 8114, para mantenimiento de la red vial cantonal</t>
  </si>
  <si>
    <t>2.4.1.3.01.00.0.0.000</t>
  </si>
  <si>
    <t>Aporte del I.F.A.M. para mantenimiento y conservación de calles urbanas y caminos vecinales y adquisición de maquinaria y equipo, Ley 6909-83</t>
  </si>
  <si>
    <t>1.1.3.3.00.00.0.0.000</t>
  </si>
  <si>
    <t>OTROS IMPUESTOS A LOS BIENES Y SERVICIOS</t>
  </si>
  <si>
    <t>1.1.3.3.01.00.0.0.000</t>
  </si>
  <si>
    <t>Licencias profesionales comerciales y otros permisos</t>
  </si>
  <si>
    <t>1.1.3.3.01.02.0.0.000</t>
  </si>
  <si>
    <t>Patentes Municipales</t>
  </si>
  <si>
    <t>1.1.3.3.01.09.0.0.000</t>
  </si>
  <si>
    <t>Otras licencias profesionales comerciales y otros permisos</t>
  </si>
  <si>
    <t>1.1.9.0.00.00.0.0.000</t>
  </si>
  <si>
    <t>OTROS INGRESOS TRIBUTARIOS</t>
  </si>
  <si>
    <t>1.1.9.1.00.00.0.0.000</t>
  </si>
  <si>
    <t>IMPUESTO DE TIMBRES</t>
  </si>
  <si>
    <t>1.1.9.1.01.00.0.0.000</t>
  </si>
  <si>
    <t>Timbres municipales (por hipotecas y cédulas hipotecarias)</t>
  </si>
  <si>
    <t>1.1.9.1.02.00.0.0.000</t>
  </si>
  <si>
    <t>Timbre Pro-parques Nacionales.</t>
  </si>
  <si>
    <t>1.3.0.0.00.00.0.0.000</t>
  </si>
  <si>
    <t>INGRESOS NO TRIBUTARIOS</t>
  </si>
  <si>
    <t>1.3.1.0.00.00.0.0.000</t>
  </si>
  <si>
    <t>VENTA DE BIENES Y SERVICIOS</t>
  </si>
  <si>
    <t>1.3.1.1.00.00.0.0.000</t>
  </si>
  <si>
    <t>VENTA DE BIENES</t>
  </si>
  <si>
    <t>1.3.1.1.05.00.0.0.000</t>
  </si>
  <si>
    <t>Venta de agua</t>
  </si>
  <si>
    <t>1.3.1.1.09.00.0.0.000</t>
  </si>
  <si>
    <t>Venta de otros bienes</t>
  </si>
  <si>
    <t>1.3.1.2.00.00.0.0.000</t>
  </si>
  <si>
    <t>VENTA DE SERVICIOS</t>
  </si>
  <si>
    <t>1.3.1.2.04.00.0.0.000</t>
  </si>
  <si>
    <t>ALQUILERES</t>
  </si>
  <si>
    <t>1.3.1.2.04.01.0.0.000</t>
  </si>
  <si>
    <t>Alquiler de edificios e instalaciones</t>
  </si>
  <si>
    <t>1.3.1.2.04.02.0.0.000</t>
  </si>
  <si>
    <t>Otros alquileres</t>
  </si>
  <si>
    <t>1.3.1.2.05.00.0.0.000</t>
  </si>
  <si>
    <t>SERVICIOS COMUNITARIOS</t>
  </si>
  <si>
    <t>1.3.1.2.05.02.0.0.000</t>
  </si>
  <si>
    <t>Servicios de instalación y derivación de agua</t>
  </si>
  <si>
    <t>1.3.1.2.05.03.0.0.000</t>
  </si>
  <si>
    <t>Servicios de cementerio</t>
  </si>
  <si>
    <t>1.3.1.2.05.04.0.0.000</t>
  </si>
  <si>
    <t>Servicios de saneamiento ambiental</t>
  </si>
  <si>
    <t>1.3.1.2.05.04.1.0.000</t>
  </si>
  <si>
    <t>Servicios de recolección de basura</t>
  </si>
  <si>
    <t>1.3.1.2.05.04.2.0.000</t>
  </si>
  <si>
    <t>Servicios de aseo de vías y sitios públicos</t>
  </si>
  <si>
    <t>1.3.1.2.05.04.4.0.000</t>
  </si>
  <si>
    <t>Mantenimiento de parques y obras de ornato</t>
  </si>
  <si>
    <t>1.3.1.2.09.00.0.0.000</t>
  </si>
  <si>
    <t>OTROS SERVICIOS</t>
  </si>
  <si>
    <t>1.3.1.2.09.09.0.0.000</t>
  </si>
  <si>
    <t>Venta de otros servicios</t>
  </si>
  <si>
    <t>1.3.1.3.00.00.0.0.000</t>
  </si>
  <si>
    <t>DERECHOS ADMINISTRATIV0S</t>
  </si>
  <si>
    <t>1.3.1.3.02.00.0.0.000</t>
  </si>
  <si>
    <t>DERECHOS ADMINISTRATIVOS A OTROS SERVICIOS PÚBLICOS</t>
  </si>
  <si>
    <t>TOTAL DEL PROGRAMA 2</t>
  </si>
  <si>
    <t>TOTAL DEL PROGRAMA 1</t>
  </si>
  <si>
    <t>1.3.1.3.02.09.0.0.000</t>
  </si>
  <si>
    <t>Otros derechos administrativos a otros servicios públicos</t>
  </si>
  <si>
    <t>1.3.1.3.02.09.1.0.000</t>
  </si>
  <si>
    <t>Derechos de cementerio</t>
  </si>
  <si>
    <t>1.3.2.0.00.00.0.0.000</t>
  </si>
  <si>
    <t>INGRESOS DE LA PROPIEDAD</t>
  </si>
  <si>
    <t>1.3.2.3.00.00.0.0.000</t>
  </si>
  <si>
    <t>RENTA DE ACTIVOS FINANCIEROS</t>
  </si>
  <si>
    <t>OTROS PROYECTOS</t>
  </si>
  <si>
    <t>INSTALACIONES</t>
  </si>
  <si>
    <t>EDIFICIOS</t>
  </si>
  <si>
    <t>TOTAL GENERAL DE PROGRAMAS</t>
  </si>
  <si>
    <t>1.3.2.3.03.00.0.0.000</t>
  </si>
  <si>
    <t>OTRAS RENTAS DE ACTIVOS FINANCIEROS</t>
  </si>
  <si>
    <t>1.3.2.3.03.01.0.0.000</t>
  </si>
  <si>
    <t>Intereses sobre cuentas corrientes y otros depósitos en Bancos Estatales</t>
  </si>
  <si>
    <t>1.3.3.0.00.00.0.0.000</t>
  </si>
  <si>
    <t>MULTAS, SANCIONES, REMATES Y CONFISCACIONES</t>
  </si>
  <si>
    <t>1.3.3.1.00.00.0.0.000</t>
  </si>
  <si>
    <t>MULTAS Y SANCIONES</t>
  </si>
  <si>
    <t>1.3.3.1.09.00.0.0.000</t>
  </si>
  <si>
    <t>Otras multas</t>
  </si>
  <si>
    <t>1.3.3.1.09.09.0.0.000</t>
  </si>
  <si>
    <t>Multas varias</t>
  </si>
  <si>
    <t>Programa  I Dirección y Administración General</t>
  </si>
  <si>
    <t>Programa II Servicios Comunales</t>
  </si>
  <si>
    <t>Programa III Inversiones</t>
  </si>
  <si>
    <t>Programa IV Partidas Específicas</t>
  </si>
  <si>
    <t>Comisiòn Nacional Conagebio Ley 7788 (10 % Timbre Parques Nacionales.)</t>
  </si>
  <si>
    <t>Venta de Otros Bienes (Abono orgánico)</t>
  </si>
  <si>
    <t>Servicio de depósito y tratamiento de basura</t>
  </si>
  <si>
    <t>Venta  de Otros Bienes (Abono orgánico)</t>
  </si>
  <si>
    <t>Con base en la información del Departamento de Alcaldía</t>
  </si>
  <si>
    <t>Monto Anual</t>
  </si>
  <si>
    <t>Timbres Pro Parques Nacionales   "Ley 7788</t>
  </si>
  <si>
    <t>Impuesto sobre Bienes Manufacturados (Impuesto  al Cemento)</t>
  </si>
  <si>
    <t>CUADRO No.1</t>
  </si>
  <si>
    <t>ANEXO Nº 1</t>
  </si>
  <si>
    <t xml:space="preserve">Detalle </t>
  </si>
  <si>
    <t>Aseo de vías</t>
  </si>
  <si>
    <t>Tratamiento</t>
  </si>
  <si>
    <t>Servicio</t>
  </si>
  <si>
    <t>y sitios públicos</t>
  </si>
  <si>
    <t>de basura</t>
  </si>
  <si>
    <t>1.3.4.0.00.00.0.0.000</t>
  </si>
  <si>
    <t>INTERESES MORATORIOS</t>
  </si>
  <si>
    <t>1.3.4.1.00.00.0.0.000</t>
  </si>
  <si>
    <t>Intereses moratorios por atraso en pago de impuesto</t>
  </si>
  <si>
    <t>1.3.4.2.00.00.0.0.000</t>
  </si>
  <si>
    <t>Intereses moratorios por atraso en pago de bienes y servicios</t>
  </si>
  <si>
    <t>1.4.0.0.00.00.0.0.000</t>
  </si>
  <si>
    <t>TRANSFERENCIAS CORRIENTES</t>
  </si>
  <si>
    <t>1.4.1.0.00.00.0.0.000</t>
  </si>
  <si>
    <t>TRANSFERENCIAS CORRIENTES DEL SECTOR PUBLICO</t>
  </si>
  <si>
    <t>1.4.1.3.00.00.0.0.000</t>
  </si>
  <si>
    <t>Transferencias corrientes de Instituciones Descentralizadas no Empresariales</t>
  </si>
  <si>
    <t>1.4.1.6.00.00.0.0.000</t>
  </si>
  <si>
    <t>2.0.0.0.00.00.0.0.000</t>
  </si>
  <si>
    <t>INGRESOS DE CAPITAL</t>
  </si>
  <si>
    <t>2.4.0.0.00.00.0.0.000</t>
  </si>
  <si>
    <t>TRANSFERENCIAS DE CAPITAL</t>
  </si>
  <si>
    <t>2.4.1.0.00.00.0.0.000</t>
  </si>
  <si>
    <t>TRANSFERENCIAS DE CAPITAL DEL SECTOR PUBLICO</t>
  </si>
  <si>
    <t>2.4.1.1.00.00.0.0.000</t>
  </si>
  <si>
    <t>Transferencias de capital del Gobierno Central</t>
  </si>
  <si>
    <t>2.4.1.3.00.00.0.0.000</t>
  </si>
  <si>
    <t>Transferencias de capital de Instituciones Descentralizadas no Empresariales</t>
  </si>
  <si>
    <t>3.0.0.0.00.00.0.0.000</t>
  </si>
  <si>
    <t>FINANCIAMIENTO</t>
  </si>
  <si>
    <t>3.3.0.0.00.00.0.0.000</t>
  </si>
  <si>
    <t>RECURSOS DE VIGENCIAS ANTERIORES</t>
  </si>
  <si>
    <t>3.3.2.0.00.00.0.0.000</t>
  </si>
  <si>
    <t>SUPERÁVIT ESPECIFICO</t>
  </si>
  <si>
    <t>PROGRAMA I: DIRECCIÓN Y ADMINISTRACIÓN GENERAL</t>
  </si>
  <si>
    <t>ACTIVIDAD</t>
  </si>
  <si>
    <t>01</t>
  </si>
  <si>
    <t>ADMINISTRACIÓN  GENERAL</t>
  </si>
  <si>
    <t>02</t>
  </si>
  <si>
    <t>AUDITORÍA INTERNA</t>
  </si>
  <si>
    <t>03</t>
  </si>
  <si>
    <t>04</t>
  </si>
  <si>
    <t>REGISTRO DE DEUDAS, FONDOS Y TRANSFERENCIAS</t>
  </si>
  <si>
    <t>PROGRAMA II: SERVICIOS COMUNALES</t>
  </si>
  <si>
    <t>SERVICIO</t>
  </si>
  <si>
    <t>ASEO DE VÍAS Y SITIOS PÚBLICOS</t>
  </si>
  <si>
    <t>RECOLECCIÓN DE BASURA</t>
  </si>
  <si>
    <t>MANTENIMIENTO DE CAMINOS Y CALLES</t>
  </si>
  <si>
    <t>CEMENTERIOS</t>
  </si>
  <si>
    <t>05</t>
  </si>
  <si>
    <t>PARQUES Y OBRAS DE ORNATO</t>
  </si>
  <si>
    <t>06</t>
  </si>
  <si>
    <t>ACUEDUCTOS</t>
  </si>
  <si>
    <t>07</t>
  </si>
  <si>
    <t>08</t>
  </si>
  <si>
    <t>09</t>
  </si>
  <si>
    <t>EDUCATIVOS, CULTURALES, Y DEPORTIVOS</t>
  </si>
  <si>
    <t>10</t>
  </si>
  <si>
    <t>11</t>
  </si>
  <si>
    <t>12</t>
  </si>
  <si>
    <t>13</t>
  </si>
  <si>
    <t>14</t>
  </si>
  <si>
    <t>15</t>
  </si>
  <si>
    <t>16</t>
  </si>
  <si>
    <t>DEPÓSITO Y TRATAMIENTO DE BASURA</t>
  </si>
  <si>
    <t>17</t>
  </si>
  <si>
    <t>18</t>
  </si>
  <si>
    <t>19</t>
  </si>
  <si>
    <t>20</t>
  </si>
  <si>
    <t>21</t>
  </si>
  <si>
    <t>22</t>
  </si>
  <si>
    <t>23</t>
  </si>
  <si>
    <t>25</t>
  </si>
  <si>
    <t>PROTECCIÓN DEL MEDIO AMBIENTE</t>
  </si>
  <si>
    <t>28</t>
  </si>
  <si>
    <t>1.3.3.1.09.02.0.0.000</t>
  </si>
  <si>
    <t>Multas por infracción a la ley de construcciones</t>
  </si>
  <si>
    <t>ATENCIÓN DE EMERGENCIAS CANTONALES</t>
  </si>
  <si>
    <t>31</t>
  </si>
  <si>
    <t>INGRESOS TOTALES</t>
  </si>
  <si>
    <t>TOTAL PROGRAMA I</t>
  </si>
  <si>
    <t>APORTES EN ESPECIE PARA SERVICIOS Y PROYECTOS COMUNITARIOS</t>
  </si>
  <si>
    <t>PROGRAMA III: INVERSIONES</t>
  </si>
  <si>
    <t>GRUPO</t>
  </si>
  <si>
    <t>Proyecto</t>
  </si>
  <si>
    <t>Actividad</t>
  </si>
  <si>
    <t>Dirección técnica y estudios</t>
  </si>
  <si>
    <t>0</t>
  </si>
  <si>
    <t>REMUNERACIONES</t>
  </si>
  <si>
    <t>0.01</t>
  </si>
  <si>
    <t>REMUNERACIONES BÁSICAS</t>
  </si>
  <si>
    <t>0.01.01</t>
  </si>
  <si>
    <t>Sueldos para cargos fijos</t>
  </si>
  <si>
    <t>0.01.02</t>
  </si>
  <si>
    <t>Jornales</t>
  </si>
  <si>
    <t>0.01.03</t>
  </si>
  <si>
    <t>Servicios especiales</t>
  </si>
  <si>
    <t>0.01.05</t>
  </si>
  <si>
    <t>Suplencias</t>
  </si>
  <si>
    <t>0.02</t>
  </si>
  <si>
    <t>REMUNERACIONES EVENTUALES</t>
  </si>
  <si>
    <t>0.02.01</t>
  </si>
  <si>
    <t>Tiempo extraordinario</t>
  </si>
  <si>
    <t>0.02.05</t>
  </si>
  <si>
    <t>Dietas</t>
  </si>
  <si>
    <t>0.03</t>
  </si>
  <si>
    <t>INCENTIVOS SALARIALES</t>
  </si>
  <si>
    <t>0.03.01</t>
  </si>
  <si>
    <t>Retribución por años servidos</t>
  </si>
  <si>
    <t>0.03.02</t>
  </si>
  <si>
    <t>Restricción al ejercicio liberal de la profesión</t>
  </si>
  <si>
    <t>0.03.03</t>
  </si>
  <si>
    <t>Decimotercer mes</t>
  </si>
  <si>
    <t>0.04</t>
  </si>
  <si>
    <t>CONTRIBUCIONES PATRONALES AL DESARROLLO Y LA SEGURIDAD SOCIAL</t>
  </si>
  <si>
    <t>0.04.01</t>
  </si>
  <si>
    <t>Contribución Patronal al Seguro de Salud de la Caja Costarricense del Seguro Social</t>
  </si>
  <si>
    <t>0.04.05</t>
  </si>
  <si>
    <t>Contribución Patronal al Banco Popular y de Desarrollo Comunal</t>
  </si>
  <si>
    <t>0.05</t>
  </si>
  <si>
    <t>CONTRIBUCIONES PATRONALES A FONDOS DE PENSIONES Y OTROS FONDOS DE CAPITALIZACIÓN</t>
  </si>
  <si>
    <t>0.05.01</t>
  </si>
  <si>
    <t>Contribución Patronal al Seguro de Pensiones de la Caja Costarricense del Seguro Social</t>
  </si>
  <si>
    <t>0.05.02</t>
  </si>
  <si>
    <t>Aporte Patronal al Régimen Obligatorio de Pensiones Complementarias</t>
  </si>
  <si>
    <t>0.05.03</t>
  </si>
  <si>
    <t>Aporte Patronal al Fondo de Capitalización Laboral</t>
  </si>
  <si>
    <t>1</t>
  </si>
  <si>
    <t>SERVICIOS</t>
  </si>
  <si>
    <t>1.01</t>
  </si>
  <si>
    <t>1.01.02</t>
  </si>
  <si>
    <t>Alquiler de maquinaria, equipo y mobiliario</t>
  </si>
  <si>
    <t>1.01.99</t>
  </si>
  <si>
    <t>1.02</t>
  </si>
  <si>
    <t>SERVICIOS BÁSICOS</t>
  </si>
  <si>
    <t>1.02.01</t>
  </si>
  <si>
    <t>Servicio de agua y alcantarillado</t>
  </si>
  <si>
    <t>1.02.02</t>
  </si>
  <si>
    <t>Servicio de energía eléctrica</t>
  </si>
  <si>
    <t>1.02.04</t>
  </si>
  <si>
    <t>Servicio de telecomunicaciones</t>
  </si>
  <si>
    <t>1.02.99</t>
  </si>
  <si>
    <t>Otros servicios básicos</t>
  </si>
  <si>
    <t>1.03</t>
  </si>
  <si>
    <t>SERVICIOS COMERCIALES Y FINANCIEROS</t>
  </si>
  <si>
    <t>1.03.01</t>
  </si>
  <si>
    <t>Información</t>
  </si>
  <si>
    <t>1.03.03</t>
  </si>
  <si>
    <t>Impresión, encuadernación y otros</t>
  </si>
  <si>
    <t>1.03.06</t>
  </si>
  <si>
    <t>Comisiones y gastos por servicios financieros y comerciales</t>
  </si>
  <si>
    <t>1.04</t>
  </si>
  <si>
    <t>SERVICIOS DE GESTIÓN Y APOYO</t>
  </si>
  <si>
    <t>1.04.02</t>
  </si>
  <si>
    <t>Servicios jurídicos</t>
  </si>
  <si>
    <t>1.04.03</t>
  </si>
  <si>
    <t>Servicios de ingeniería</t>
  </si>
  <si>
    <t>1.04.06</t>
  </si>
  <si>
    <t>Servicios generales</t>
  </si>
  <si>
    <t>1.04.99</t>
  </si>
  <si>
    <t>Otros servicios de gestión y apoyo</t>
  </si>
  <si>
    <t>1.05</t>
  </si>
  <si>
    <t>GASTOS DE VIAJE Y DE TRANSPORTE</t>
  </si>
  <si>
    <t>1.05.01</t>
  </si>
  <si>
    <t>Transporte dentro del país</t>
  </si>
  <si>
    <t>1.05.02</t>
  </si>
  <si>
    <t>Viáticos dentro del país</t>
  </si>
  <si>
    <t>1.06</t>
  </si>
  <si>
    <t>SEGUROS, REASEGUROS Y OTRAS OBLIGACIONES</t>
  </si>
  <si>
    <t>1.06.01</t>
  </si>
  <si>
    <t>Seguros</t>
  </si>
  <si>
    <t>1.07</t>
  </si>
  <si>
    <t>CAPACITACIÓN Y PROTOCOLO</t>
  </si>
  <si>
    <t>1.07.01</t>
  </si>
  <si>
    <t>Actividades de capacitación</t>
  </si>
  <si>
    <t>1.07.02</t>
  </si>
  <si>
    <t>Actividades protocolarias y sociales</t>
  </si>
  <si>
    <t>1.08</t>
  </si>
  <si>
    <t>MANTENIMIENTO Y REPARACIÓN</t>
  </si>
  <si>
    <t>1.08.01</t>
  </si>
  <si>
    <t>Mantenimiento de edificios y locales</t>
  </si>
  <si>
    <t>1.08.02</t>
  </si>
  <si>
    <t>Mantenimiento de vías de comunicación</t>
  </si>
  <si>
    <t>1.08.03</t>
  </si>
  <si>
    <t>Mantenimiento de instalaciones y otras obras</t>
  </si>
  <si>
    <t>1.08.04</t>
  </si>
  <si>
    <t>Mantenimiento y reparación de maquinaria y equipo de producción</t>
  </si>
  <si>
    <t>1.08.05</t>
  </si>
  <si>
    <t>Mantenimiento y reparación de equipo de transporte</t>
  </si>
  <si>
    <t>1.08.06</t>
  </si>
  <si>
    <t>Mantenimiento y reparación de equipo de comunicación</t>
  </si>
  <si>
    <t>1.08.08</t>
  </si>
  <si>
    <t>Mantenimiento y reparación de equipo de cómputo y sistemas de información</t>
  </si>
  <si>
    <t>1.08.99</t>
  </si>
  <si>
    <t>Mantenimiento y reparación de otros equipos</t>
  </si>
  <si>
    <t>1.09</t>
  </si>
  <si>
    <t>IMPUESTOS</t>
  </si>
  <si>
    <t>1.09.99</t>
  </si>
  <si>
    <t>Otros impuestos</t>
  </si>
  <si>
    <t>1.99</t>
  </si>
  <si>
    <t>SERVICIOS DIVERSOS</t>
  </si>
  <si>
    <t>1.99.01</t>
  </si>
  <si>
    <t>Servicios de regulación</t>
  </si>
  <si>
    <t>1.99.99</t>
  </si>
  <si>
    <t>Otros servicios no especificados</t>
  </si>
  <si>
    <t>2</t>
  </si>
  <si>
    <t>MATERIALES Y SUMINISTROS</t>
  </si>
  <si>
    <t>2.01</t>
  </si>
  <si>
    <t>PRODUCTOS QUÍMICOS Y CONEXOS</t>
  </si>
  <si>
    <t>2.01.01</t>
  </si>
  <si>
    <t>Combustibles y lubricantes</t>
  </si>
  <si>
    <t>2.01.04</t>
  </si>
  <si>
    <t>Tintas, pinturas y diluyentes</t>
  </si>
  <si>
    <t>2.01.99</t>
  </si>
  <si>
    <t>Otros productos químicos</t>
  </si>
  <si>
    <t>2.02</t>
  </si>
  <si>
    <t>ALIMENTOS Y PRODUCTOS AGROPECUARIOS</t>
  </si>
  <si>
    <t>2.02.02</t>
  </si>
  <si>
    <t>Productos agroforestales</t>
  </si>
  <si>
    <t>2.02.03</t>
  </si>
  <si>
    <t>Alimentos y bebidas</t>
  </si>
  <si>
    <t>2.03</t>
  </si>
  <si>
    <t>MATERIALES Y PRODUCTOS DE USO EN LA CONSTRUCCIÓN Y MANTENIMIENTO</t>
  </si>
  <si>
    <t>2.03.01</t>
  </si>
  <si>
    <t>Materiales y productos metálicos</t>
  </si>
  <si>
    <t>2.03.02</t>
  </si>
  <si>
    <t>Materiales y productos minerales y asfálticos</t>
  </si>
  <si>
    <t>2.03.03</t>
  </si>
  <si>
    <t>Madera y sus derivados</t>
  </si>
  <si>
    <t>2.03.04</t>
  </si>
  <si>
    <t>Materiales y productos eléctricos, telefónicos y de cómputo</t>
  </si>
  <si>
    <t>2.03.05</t>
  </si>
  <si>
    <t>Materiales y productos de vidrio</t>
  </si>
  <si>
    <t>2.03.06</t>
  </si>
  <si>
    <t>Materiales y productos de plástico</t>
  </si>
  <si>
    <t>Juntas de Educaciòn  ( 10 % ibi)</t>
  </si>
  <si>
    <t>Comité Cantonal de Deportes</t>
  </si>
  <si>
    <t xml:space="preserve">Fondo Parques Nacionales (Timbres ) </t>
  </si>
  <si>
    <t xml:space="preserve">Administración Consejo de Rehabilitación 0,5% </t>
  </si>
  <si>
    <t>Alquiler de Maquinaria</t>
  </si>
  <si>
    <t>Administración (general remuneraciones )</t>
  </si>
  <si>
    <t>Administración (general servicios )</t>
  </si>
  <si>
    <t>Administración (general Materiales )</t>
  </si>
  <si>
    <t>Administración (general devoluciones )</t>
  </si>
  <si>
    <t>Administración (Auditoría remuneraciones)</t>
  </si>
  <si>
    <t>Administración (Auditoría servicios)</t>
  </si>
  <si>
    <t>Administración (Auditoría materiales)</t>
  </si>
  <si>
    <t>Vías de Comunicación (Unidad Técnica)</t>
  </si>
  <si>
    <t>JUSTIFICACIÓN DE INGRESOS</t>
  </si>
  <si>
    <t>Impuesto sobre la propiedad de Bienes Inmuebles Ley Nº 7729</t>
  </si>
  <si>
    <t>Con base en la información del Departamento de Administracion</t>
  </si>
  <si>
    <t>Impuesto especifico sobre la Construción</t>
  </si>
  <si>
    <t>Impuestos a Espectáculos Públicos (6%)  (Ley 7097)</t>
  </si>
  <si>
    <t xml:space="preserve">Estimacion que se realiza por promedio de acuerdo a la recaudación </t>
  </si>
  <si>
    <t>Licencias profesionales,comerciales y otros permisos</t>
  </si>
  <si>
    <t>por los cuatro trimestres y se rebajo el posible pendiente de cobro</t>
  </si>
  <si>
    <t>un 12% Ley de Patentes 7323</t>
  </si>
  <si>
    <t>Impuesto de Timbres</t>
  </si>
  <si>
    <t>Venta  de Agua</t>
  </si>
  <si>
    <t>Alquileres de Edificios e Instalaciones</t>
  </si>
  <si>
    <t>Servicio de Instalación y derivados de agua</t>
  </si>
  <si>
    <t>Servicios de saneamiento ambiental Código Municipal Nº 7794</t>
  </si>
  <si>
    <t>tasa correspondiente, se rebajo el posible pendiente de cobro del</t>
  </si>
  <si>
    <t>Venta de Otros Servicios</t>
  </si>
  <si>
    <t>en evaluación directa:</t>
  </si>
  <si>
    <t>Multa por atraso en pago de impuestos en construcciones</t>
  </si>
  <si>
    <t>Estimación de multas por infracciones a la Ley de construcciones</t>
  </si>
  <si>
    <t>Trans. Corrientes de Instituciones Descentralizadas no Empresariales</t>
  </si>
  <si>
    <t>Aporte del IFAM de Licores Nacionales y Extranjeros comunicado</t>
  </si>
  <si>
    <t>Trans. Capital de Instituciones Descentralizadas no Empresariales</t>
  </si>
  <si>
    <t>Aporte del IFAM  para mantenimiento de caminos vecinales, adquisi-</t>
  </si>
  <si>
    <t>TOTAL INGRESOS</t>
  </si>
  <si>
    <t>Con base en la información del Departamento de Administración</t>
  </si>
  <si>
    <t>Alquileres de Maquinaria y Equipo</t>
  </si>
  <si>
    <t>JUSTIFICACIÓN DE GASTOS</t>
  </si>
  <si>
    <t>En este programa se incluyen los gastos atinentes a las actividades Administración general, Auditoría Interna, Administración de inversiones propias y Registro de deuda, fondos y transferencias.</t>
  </si>
  <si>
    <t>PROGRAMA II SERVICIOS COMUNALES</t>
  </si>
  <si>
    <t>PROGRAMA III INVERSIONES</t>
  </si>
  <si>
    <t xml:space="preserve">MUNICIPALIDAD DE JIMÉNEZ                   </t>
  </si>
  <si>
    <t>Detalle</t>
  </si>
  <si>
    <t>este rubro según los traspasos de propiedades realizados, hipotecas</t>
  </si>
  <si>
    <t xml:space="preserve">PROGRAMA I DIRECCIÓN Y ADMINISTRACIÓN GENERAL </t>
  </si>
  <si>
    <t>MUNICIPALIDAD DE JIMENEZ</t>
  </si>
  <si>
    <t>SECCION DE EGRESOS POR PARTIDA GENERAL Y POR PROGRAMA</t>
  </si>
  <si>
    <t>TOTALES</t>
  </si>
  <si>
    <t>BIENES  DURADEROS</t>
  </si>
  <si>
    <t>TOTALES POR OBJETO DEL GASTO</t>
  </si>
  <si>
    <t>TOTAL PRESUPUESTO</t>
  </si>
  <si>
    <t>Diferencia</t>
  </si>
  <si>
    <t>RELACIÓN INGRESO GASTO EN SERVICIOS PÚBLICOS</t>
  </si>
  <si>
    <t>Recolección</t>
  </si>
  <si>
    <t>Acueducto</t>
  </si>
  <si>
    <t>Cementerio</t>
  </si>
  <si>
    <t>Ingreso estimado según tasa</t>
  </si>
  <si>
    <t>Egresos de operación del servicio</t>
  </si>
  <si>
    <t>(Renglón 7 cuadro siguiente)</t>
  </si>
  <si>
    <t>Sobrante de ingreso por tasa,</t>
  </si>
  <si>
    <t>una vez financiado el servicio</t>
  </si>
  <si>
    <t>(1-2)</t>
  </si>
  <si>
    <t>Otros ingresos relacionados</t>
  </si>
  <si>
    <t>con el servicio</t>
  </si>
  <si>
    <t>Otro...</t>
  </si>
  <si>
    <t>Total de ingresos disponibles</t>
  </si>
  <si>
    <t>para inversión (3+4)</t>
  </si>
  <si>
    <t>Menos: Inversiones y servicio de la deuda del servicio</t>
  </si>
  <si>
    <t>Amortización deuda</t>
  </si>
  <si>
    <t>Maquinaria y equipo</t>
  </si>
  <si>
    <t>Proyectos (Prog. III)</t>
  </si>
  <si>
    <t>Superávit o déficit total del</t>
  </si>
  <si>
    <t>servicio (5-6)</t>
  </si>
  <si>
    <t>% de gastos cubiertos por</t>
  </si>
  <si>
    <t>los ingresos del servicio (1+4)</t>
  </si>
  <si>
    <t>(2+6)</t>
  </si>
  <si>
    <t>EGRESOS DE OPERACION DEL SERVICIO</t>
  </si>
  <si>
    <t>Aseo de vías y</t>
  </si>
  <si>
    <t>Cementerios</t>
  </si>
  <si>
    <t>sitios públicos</t>
  </si>
  <si>
    <t>basura</t>
  </si>
  <si>
    <t>Gasto del servicio</t>
  </si>
  <si>
    <t>Menos: Maquinaria y equipo y Amortización de la deuda.</t>
  </si>
  <si>
    <t>Amortización de la deuda del Servicio</t>
  </si>
  <si>
    <t>Subtotal (2)</t>
  </si>
  <si>
    <t>% gastos de administración (A)</t>
  </si>
  <si>
    <t>1.1.3.0.00.00.0.0.000</t>
  </si>
  <si>
    <t>IMPUESTOS SOBRE BIENES Y SERVICIOS</t>
  </si>
  <si>
    <t>1.1.3.2.00.00.0.0.000</t>
  </si>
  <si>
    <t>IMPUESTOS ESPECÍFICOS SOBRE LA PRODUCCIÓN Y CONSUMO DE BIENES Y SERVICIOS</t>
  </si>
  <si>
    <t>1.1.3.2.01.00.0.0.000</t>
  </si>
  <si>
    <t>IMPUESTOS ESPECÍFICOS SOBRE LA PRODUCCIÓN Y CONSUMO DE BIENES</t>
  </si>
  <si>
    <t>1.1.3.2.01.04.0.0.000</t>
  </si>
  <si>
    <t>Impuestos específicos sobre bienes manufacturados</t>
  </si>
  <si>
    <t>1.1.3.2.01.04.2.0.000</t>
  </si>
  <si>
    <t>Impuesto sobre el cemento.</t>
  </si>
  <si>
    <t>1.1.3.2.01.05.0.0.000</t>
  </si>
  <si>
    <t>Impuestos específicos sobre la construcción</t>
  </si>
  <si>
    <t>Contribución Patronal al Seguro de Salud de la CCSS</t>
  </si>
  <si>
    <t>Contribución Patronal al Seguro de Pensiones de CCSS</t>
  </si>
  <si>
    <t>Otros servicios</t>
  </si>
  <si>
    <t>Administración (general Bienes Duraderos)</t>
  </si>
  <si>
    <t>ción de maquinaria y equipo para los mismos fines ( impuesto al ruedo)</t>
  </si>
  <si>
    <t>(Certificaciones, avisos de cobro y otros servicios varios.)</t>
  </si>
  <si>
    <t>Infraestructura Comunal Dist. I Juan Viñas</t>
  </si>
  <si>
    <t>Infraestructura Comunal Dist. III Pejibaye</t>
  </si>
  <si>
    <t>Mejoramiento Informático</t>
  </si>
  <si>
    <t>cuenta la recaudación de los últimos cinco años y medio, y estimando</t>
  </si>
  <si>
    <t>de los 5.5 años y que se cobra por la realización de espectáculos pú-</t>
  </si>
  <si>
    <t>Total</t>
  </si>
  <si>
    <t>Neto</t>
  </si>
  <si>
    <t>de los 5.5 años y que se cobra por la instalacion de servicios nuevas</t>
  </si>
  <si>
    <t>Tributaria se tomó el número de metros cuadrados, se multiplicó por</t>
  </si>
  <si>
    <t>tasa correspondiente, se rebajó el posible pendiente de cobro del</t>
  </si>
  <si>
    <t>de los 5.5 años y que se cobra por servicios diversos que brinda</t>
  </si>
  <si>
    <t>la institución, y por recomendación de la Alcaldesa.</t>
  </si>
  <si>
    <t>de los 5.5 años y que se cobra por el servicio que brinda la institucion</t>
  </si>
  <si>
    <t>por recomendación de la Alcaldesa,  de acuerdo al Código Urbano</t>
  </si>
  <si>
    <t>Pág 5,</t>
  </si>
  <si>
    <t>Estructura organizacional (Recursos Humanos)</t>
  </si>
  <si>
    <t>1. Nombre de la institución.</t>
  </si>
  <si>
    <t xml:space="preserve">2. Año </t>
  </si>
  <si>
    <t>Procesos sustantivos</t>
  </si>
  <si>
    <t>Por programa</t>
  </si>
  <si>
    <t>Apoyo</t>
  </si>
  <si>
    <t xml:space="preserve">Nivel </t>
  </si>
  <si>
    <t>IV</t>
  </si>
  <si>
    <t>Puestos de confianza</t>
  </si>
  <si>
    <t>Otros</t>
  </si>
  <si>
    <t>Nivel superior ejecutivo</t>
  </si>
  <si>
    <t>Profesional</t>
  </si>
  <si>
    <t>Técnico</t>
  </si>
  <si>
    <t>Administrativo</t>
  </si>
  <si>
    <t>De servicio</t>
  </si>
  <si>
    <t>RESUMEN:</t>
  </si>
  <si>
    <t>RESUMEN POR PROGRAMA:</t>
  </si>
  <si>
    <t>Plazas en sueldos para cargos fijos</t>
  </si>
  <si>
    <t>Programa I: Dirección y Administración General</t>
  </si>
  <si>
    <t>Plazas en servicios especiales</t>
  </si>
  <si>
    <t>Programa II: Servicios Comunitarios</t>
  </si>
  <si>
    <t>Plazas en procesos sustantivos</t>
  </si>
  <si>
    <t>Programa III: Inversiones</t>
  </si>
  <si>
    <t>Plazas en procesos de apoyo</t>
  </si>
  <si>
    <t>Programa IV: Partidas específicas</t>
  </si>
  <si>
    <t>Total de plazas</t>
  </si>
  <si>
    <t>3. Observaciones.</t>
  </si>
  <si>
    <t>DETALLE</t>
  </si>
  <si>
    <t>CONAGEBIO, Programa de Parques Nacionales, Junta Administrativa del Registro Público.</t>
  </si>
  <si>
    <t>Órgano de Normalización Técnica.</t>
  </si>
  <si>
    <t>SÍNDICOS</t>
  </si>
  <si>
    <t xml:space="preserve">Alquiler de minicargador y camion Isuzu  en tiempo libre que no esté trabajando en </t>
  </si>
  <si>
    <t>al servicio de la Municipalidad</t>
  </si>
  <si>
    <t>de pajas de agua.</t>
  </si>
  <si>
    <t>ESTRUCTURA PROGRAMÁTICA GENERAL DETALLADA</t>
  </si>
  <si>
    <t>094</t>
  </si>
  <si>
    <t>001</t>
  </si>
  <si>
    <t>TOTAL PROGRAMA I I I</t>
  </si>
  <si>
    <t>TOTAL PROGRAMA I I</t>
  </si>
  <si>
    <t xml:space="preserve">  </t>
  </si>
  <si>
    <t>se multiplicó por la tarifa correspondiente.</t>
  </si>
  <si>
    <t>Tributaria se tomó el numero de metros lineales, se multiplicó por</t>
  </si>
  <si>
    <t>Categoria        Numero de metros cuadrados    Tasa Mensual Propuesta</t>
  </si>
  <si>
    <t>EGRESOS POR PARTIDA / PROGRAMA</t>
  </si>
  <si>
    <t>TOTAL POR PARTDA POR PROGRAMA</t>
  </si>
  <si>
    <t>Administración (general Cuentas Especiales)</t>
  </si>
  <si>
    <t>CUADRO N° 2</t>
  </si>
  <si>
    <t>Dirección Tecnica</t>
  </si>
  <si>
    <t>SUPERÁVIT ESPECÍFICO</t>
  </si>
  <si>
    <t>Cargo Bruto (imponible  x 0,25%)</t>
  </si>
  <si>
    <t>Imponible neto</t>
  </si>
  <si>
    <t>en cuenta el promedio de los últimos cinco años y medio.</t>
  </si>
  <si>
    <t>Pendiente periodo estimado  20 %</t>
  </si>
  <si>
    <t>Tributaria se toma la base de cobro trimestral por patentes se multiplicó</t>
  </si>
  <si>
    <t>y cédulas hipotecarias según el promedio de los últimos cinco años</t>
  </si>
  <si>
    <t>Con base en la información del Departamento de Acueducto se toma</t>
  </si>
  <si>
    <t>como base el numero de usuarios con tarifa fija y tarifa medida por categoría</t>
  </si>
  <si>
    <t xml:space="preserve">te de cobro  y se realizó un cálculo de que se recupería del posible </t>
  </si>
  <si>
    <t>Tributaria se tomó el número de servicios, se multiplicó por</t>
  </si>
  <si>
    <t>Metros cuadrados             Tasa mensual                       Total</t>
  </si>
  <si>
    <t xml:space="preserve">Mantenimiento </t>
  </si>
  <si>
    <t>de Parques y Zonas Verdes</t>
  </si>
  <si>
    <t>Administración Unión Nacional de Gobiernos Locales</t>
  </si>
  <si>
    <t>Unión Nacional de Gobiernos Locales</t>
  </si>
  <si>
    <t>Comité Cantonal de Deportes y Unión Nacional de Gobiernos Locales.</t>
  </si>
  <si>
    <t>Administración Fede. Muni. Cartago 2,25x1,000</t>
  </si>
  <si>
    <t>Federación de Municipalidades de Cartago: aporte de  ¢ 2,25 por cada 1,000 de ingresos, para cubrir asesorías, asistencia técnica.</t>
  </si>
  <si>
    <t>Servicio de Parques y Obras de Ornato</t>
  </si>
  <si>
    <t>1.3.3.1.09.09.1.0.000</t>
  </si>
  <si>
    <t>Multas por no presentación de patentes</t>
  </si>
  <si>
    <t>043</t>
  </si>
  <si>
    <t>se producen y venden  500  sacos de 46  kilos de abono orgánico Compost, por año</t>
  </si>
  <si>
    <t xml:space="preserve">a un precio de ¢ 1,000,00  por saco  para un total de ¢ 500,000,00 </t>
  </si>
  <si>
    <t xml:space="preserve">Total  Anual                   </t>
  </si>
  <si>
    <t>de los 5.5 años.</t>
  </si>
  <si>
    <t>JIMÉNEZ</t>
  </si>
  <si>
    <t>TUCURRIQUE</t>
  </si>
  <si>
    <t>Elaborado por: Trentino Mazza Corrales</t>
  </si>
  <si>
    <t>JIMENEZ</t>
  </si>
  <si>
    <t>Total Base Imponible</t>
  </si>
  <si>
    <t>Imponible extento</t>
  </si>
  <si>
    <t>Imponible gravado</t>
  </si>
  <si>
    <t xml:space="preserve">La fórmula utilizada es la base imponible x 0,25% menos exoneraciones </t>
  </si>
  <si>
    <t xml:space="preserve">Con base en la información del Concejo Municipal del </t>
  </si>
  <si>
    <t>Distrito de Tucurrique</t>
  </si>
  <si>
    <t>Tucurrique</t>
  </si>
  <si>
    <t>Jiménez</t>
  </si>
  <si>
    <t>Construcción de Aceras, Caños y Asfaltados Tucurrique</t>
  </si>
  <si>
    <r>
      <t xml:space="preserve">Tributaria </t>
    </r>
    <r>
      <rPr>
        <b/>
        <u/>
        <sz val="9"/>
        <rFont val="Arial"/>
        <family val="2"/>
      </rPr>
      <t>Municipalidad de Jiménez</t>
    </r>
  </si>
  <si>
    <r>
      <t xml:space="preserve">Por recomendación de la señorita  Alcaldesa  de </t>
    </r>
    <r>
      <rPr>
        <b/>
        <u/>
        <sz val="9"/>
        <rFont val="Arial"/>
        <family val="2"/>
      </rPr>
      <t xml:space="preserve">Jiménez </t>
    </r>
    <r>
      <rPr>
        <sz val="9"/>
        <rFont val="Arial"/>
        <family val="2"/>
      </rPr>
      <t xml:space="preserve">se incluye este monto, tomando </t>
    </r>
  </si>
  <si>
    <r>
      <t xml:space="preserve">Por recomendación del señor Intendente de </t>
    </r>
    <r>
      <rPr>
        <b/>
        <u/>
        <sz val="9"/>
        <rFont val="Arial"/>
        <family val="2"/>
      </rPr>
      <t xml:space="preserve">Tucurrique </t>
    </r>
    <r>
      <rPr>
        <sz val="9"/>
        <rFont val="Arial"/>
        <family val="2"/>
      </rPr>
      <t xml:space="preserve">, se presupuesta este monto, para el  </t>
    </r>
  </si>
  <si>
    <r>
      <t xml:space="preserve">Esta estimación fue suministrada por la señorita Alcaldesa de </t>
    </r>
    <r>
      <rPr>
        <b/>
        <u/>
        <sz val="9"/>
        <rFont val="Arial"/>
        <family val="2"/>
      </rPr>
      <t>Jiménez,</t>
    </r>
    <r>
      <rPr>
        <sz val="9"/>
        <rFont val="Arial"/>
        <family val="2"/>
      </rPr>
      <t xml:space="preserve"> tomando en </t>
    </r>
  </si>
  <si>
    <t>de las patentes existentes en Tucurrique y sun monto a cancelar:</t>
  </si>
  <si>
    <t>Patente Generadora Eléctrica</t>
  </si>
  <si>
    <t>Otras Patentes</t>
  </si>
  <si>
    <t xml:space="preserve">Cabe mencionar que la patente de generación hidroélectrica es la que nos da un </t>
  </si>
  <si>
    <t>existente en el Distrito de Tucurrique.</t>
  </si>
  <si>
    <t xml:space="preserve">Jiménez </t>
  </si>
  <si>
    <t xml:space="preserve">Para dicho ingreso se realizó el cálculo por evaluación directa realizando un inventario </t>
  </si>
  <si>
    <t>Se toma en consideración las licencias de Expendio de bebidas con contenido alcohólico presentes en el Distrito de Tucurrique</t>
  </si>
  <si>
    <t>Sumas Libres sin asignación presupuestaria</t>
  </si>
  <si>
    <r>
      <rPr>
        <sz val="9"/>
        <rFont val="Arial"/>
        <family val="2"/>
      </rPr>
      <t xml:space="preserve">Timbres Municipales     </t>
    </r>
    <r>
      <rPr>
        <b/>
        <i/>
        <u/>
        <sz val="9"/>
        <rFont val="Arial"/>
        <family val="2"/>
      </rPr>
      <t>Jiménez</t>
    </r>
  </si>
  <si>
    <t>Se incluye este monto en base a recaudación de períodos anteriores</t>
  </si>
  <si>
    <t xml:space="preserve">Timbres Municipales </t>
  </si>
  <si>
    <r>
      <rPr>
        <sz val="9"/>
        <rFont val="Arial"/>
        <family val="2"/>
      </rPr>
      <t xml:space="preserve">Timbres Pro Parques Nacionales   "Ley 7788      </t>
    </r>
    <r>
      <rPr>
        <b/>
        <i/>
        <u/>
        <sz val="9"/>
        <rFont val="Arial"/>
        <family val="2"/>
      </rPr>
      <t>Jiménez</t>
    </r>
  </si>
  <si>
    <r>
      <rPr>
        <sz val="9"/>
        <rFont val="Arial"/>
        <family val="2"/>
      </rPr>
      <t xml:space="preserve">Timbres Pro Parques Nacionales   "Ley 7788  </t>
    </r>
    <r>
      <rPr>
        <b/>
        <i/>
        <u/>
        <sz val="9"/>
        <rFont val="Arial"/>
        <family val="2"/>
      </rPr>
      <t>Tucurrique</t>
    </r>
  </si>
  <si>
    <t>Alquiler de 1 locales propiedad  de la Municipalidad de Jiménez</t>
  </si>
  <si>
    <t>Alquiler de 2 locales propiedad  del Concejo Municipal de Tucurrique</t>
  </si>
  <si>
    <r>
      <rPr>
        <b/>
        <sz val="9"/>
        <rFont val="Arial"/>
        <family val="2"/>
      </rPr>
      <t xml:space="preserve">                             Servicio de Aseo de Vías y Sitios Públicos.   </t>
    </r>
    <r>
      <rPr>
        <b/>
        <u/>
        <sz val="9"/>
        <rFont val="Arial"/>
        <family val="2"/>
      </rPr>
      <t xml:space="preserve"> Jiménez</t>
    </r>
  </si>
  <si>
    <r>
      <rPr>
        <b/>
        <sz val="9"/>
        <rFont val="Arial"/>
        <family val="2"/>
      </rPr>
      <t xml:space="preserve">                             Servicio de Aseo de Vías y Sitios Públicos.   </t>
    </r>
    <r>
      <rPr>
        <b/>
        <u/>
        <sz val="9"/>
        <rFont val="Arial"/>
        <family val="2"/>
      </rPr>
      <t>Tucurrique</t>
    </r>
  </si>
  <si>
    <r>
      <rPr>
        <b/>
        <sz val="9"/>
        <rFont val="Arial"/>
        <family val="2"/>
      </rPr>
      <t xml:space="preserve">                  Servicio de Recoleccion de Basura.  </t>
    </r>
    <r>
      <rPr>
        <b/>
        <u/>
        <sz val="9"/>
        <rFont val="Arial"/>
        <family val="2"/>
      </rPr>
      <t>Jiménez</t>
    </r>
    <r>
      <rPr>
        <b/>
        <sz val="9"/>
        <rFont val="Arial"/>
        <family val="2"/>
      </rPr>
      <t xml:space="preserve"> </t>
    </r>
  </si>
  <si>
    <r>
      <t xml:space="preserve">                  Servicio de Recoleccion de Basura.  </t>
    </r>
    <r>
      <rPr>
        <b/>
        <u/>
        <sz val="9"/>
        <rFont val="Arial"/>
        <family val="2"/>
      </rPr>
      <t>Tucurrique</t>
    </r>
  </si>
  <si>
    <t>Otros Servicios de Gestión y apoyo</t>
  </si>
  <si>
    <t>Otros Servicios Básicos</t>
  </si>
  <si>
    <t>Otros Productos Químicos</t>
  </si>
  <si>
    <t>Materiales y Productos Minerales y Asfálticos</t>
  </si>
  <si>
    <r>
      <t xml:space="preserve">Derechos de Cementerio             </t>
    </r>
    <r>
      <rPr>
        <b/>
        <u/>
        <sz val="9"/>
        <rFont val="Arial"/>
        <family val="2"/>
      </rPr>
      <t xml:space="preserve">Jiménez </t>
    </r>
  </si>
  <si>
    <t>Se incluye el monto en base a recaudación de períodos anteriores</t>
  </si>
  <si>
    <t>Municipalidad de Jiménez</t>
  </si>
  <si>
    <t>Concejo Municipal de Tucurrique</t>
  </si>
  <si>
    <t xml:space="preserve">Aporte del Gobierno Central, Ley 8114, </t>
  </si>
  <si>
    <t>Administración Fede.Concejos Muni. De Distrito</t>
  </si>
  <si>
    <t>Federación de Concejos Municipales de Distrito</t>
  </si>
  <si>
    <t>REMUNERACIONES:    JIMÉNEZ</t>
  </si>
  <si>
    <t>REMUNERACIONES:    TUCURRIQUE</t>
  </si>
  <si>
    <t>SERVICIOS:   JIMÉNEZ</t>
  </si>
  <si>
    <t>SERVICIOS:  TUCURRIQUE</t>
  </si>
  <si>
    <t>Para el pago de los servicios de Luz, Agua y Teléfono, Internet, viáticos y transporte dentro del país y póliza de riesgo laboral.</t>
  </si>
  <si>
    <t>MATERIALES: JIMÉNEZ</t>
  </si>
  <si>
    <t>MATERIALES: TUCURRIQUE</t>
  </si>
  <si>
    <t>Compra de papelería  y útiles de oficina.</t>
  </si>
  <si>
    <t>TRANSFERENCIAS:  JIMÉNEZ</t>
  </si>
  <si>
    <t>TRANSFERENCIAS: TUCURRIQUE</t>
  </si>
  <si>
    <t>CUENTAS ESPECIALES: TUCURRIQUE</t>
  </si>
  <si>
    <t>REMUNERACIONES:   JIMÉNEZ</t>
  </si>
  <si>
    <t>REMUNERACIONES: TUCURRIQUE</t>
  </si>
  <si>
    <t>SERVICIOS:  JIMÉNEZ</t>
  </si>
  <si>
    <t>SERVICIOS: TUCURRIQUE</t>
  </si>
  <si>
    <t>MATERIALES:  JIMÉNEZ</t>
  </si>
  <si>
    <t>MATERIALES:  TUCURRIQUE</t>
  </si>
  <si>
    <t>AMORTIZACIÓN:  JIMÉNEZ</t>
  </si>
  <si>
    <t>BIENES DURADEROS: JIMÉNEZ</t>
  </si>
  <si>
    <t xml:space="preserve">PROYECTOS :  JIMÉNEZ </t>
  </si>
  <si>
    <t>PROYECTOS :  TUCURRIQUE</t>
  </si>
  <si>
    <t>REMUNERACIONES: JIMÉNEZ</t>
  </si>
  <si>
    <t>SERVICIOS: JIMÉNEZ</t>
  </si>
  <si>
    <t>Se incuye contenido económico para alquiler de maquinaria  y dar mantenimiento, conformación y limpieza de caminos, en mantenimiento de vías de comunicación para el pago de mano de obra en construcción de aceras, cordón de caño y cabezales.</t>
  </si>
  <si>
    <t>INTERESES: JIMÉNEZ</t>
  </si>
  <si>
    <t>BIENES DURADEROS: TUCURRIQUE</t>
  </si>
  <si>
    <t>EXTRAORDINARIAS (³)</t>
  </si>
  <si>
    <t>ORDI-EXTRA</t>
  </si>
  <si>
    <t xml:space="preserve">CALCULO DE LAS DIETAS A REGIDORES </t>
  </si>
  <si>
    <t>En el servicio de basura se incluye contenido económico para la recolección, acarreo y pago de tonelaje de los desechos sólidos recogidos en el Distrito de Tucurrique.   Se incluye contenido económico para contratar los servicios de un abogado para realizar los cobros de el servicio y se presupuesta para el proyecto de reciclaje en otros servicios de gestión y apoyo.    En el Cementerio se incluye contenido económico, para su mantenimiento y ornato.</t>
  </si>
  <si>
    <t>Mat y prod eléctricos, telefónicos y de cómputo</t>
  </si>
  <si>
    <t>Intereses s/ préstamos de Inst. Descent. no Empresariales</t>
  </si>
  <si>
    <t>Unidad Técnica de Gestión Vial Municipal (Ley 8114)</t>
  </si>
  <si>
    <t xml:space="preserve">(2) Se están presupuestando una sesión ordinaria  por semana y dos sesiones extraordinarias pagadas al año. </t>
  </si>
  <si>
    <t>(3) Se presupuestan dos sesiones extraordinarias pagadas al año. (la sesión de discusión y aprobación presupuesto ordinario y traspaso de poderes 1° mayo)</t>
  </si>
  <si>
    <t>Camino Callejón JV 102 (Ley 8114)</t>
  </si>
  <si>
    <t>Calles Urbanas Pejibaye (Asfaltado Cuadrantes) (043) (Ley 8114)</t>
  </si>
  <si>
    <t>Camino San Joaquín Pejibaye (094) (Ley 8114)</t>
  </si>
  <si>
    <t>2,02,03</t>
  </si>
  <si>
    <t>102</t>
  </si>
  <si>
    <t>Servicio Acueducto (Proyecto Ambiental) 5% de los ingresos</t>
  </si>
  <si>
    <t>Mejoramiento Informático **Tucurrique**</t>
  </si>
  <si>
    <t>6.01.02.1</t>
  </si>
  <si>
    <t>6.01.02.2</t>
  </si>
  <si>
    <t>6.01.02.3</t>
  </si>
  <si>
    <t>6.01.01,1</t>
  </si>
  <si>
    <t>6.01.03.1</t>
  </si>
  <si>
    <t>6.01.03.2</t>
  </si>
  <si>
    <t>6.01.04.1</t>
  </si>
  <si>
    <t>6.01.04.2</t>
  </si>
  <si>
    <t>6.01.04.3</t>
  </si>
  <si>
    <t>6.01.04.4</t>
  </si>
  <si>
    <t>Administración Fede. Muni. Cartago 2,75x1,000</t>
  </si>
  <si>
    <t>Local 1:    ¢ 86,250  x mes x 12=</t>
  </si>
  <si>
    <r>
      <t xml:space="preserve">Intereses moratorios por atraso en pago de impuesto: </t>
    </r>
    <r>
      <rPr>
        <b/>
        <u/>
        <sz val="9"/>
        <rFont val="Arial"/>
        <family val="2"/>
      </rPr>
      <t>Jiménez</t>
    </r>
  </si>
  <si>
    <r>
      <t xml:space="preserve">Intereses moratorios por atraso en pago de impuesto: </t>
    </r>
    <r>
      <rPr>
        <b/>
        <u/>
        <sz val="9"/>
        <rFont val="Arial"/>
        <family val="2"/>
      </rPr>
      <t>Tucurrique</t>
    </r>
  </si>
  <si>
    <t>Se incluye dicho monto en base a la recaudación de períodos anteriores</t>
  </si>
  <si>
    <t>Administración (Tucurrique)</t>
  </si>
  <si>
    <t>Ubicación</t>
  </si>
  <si>
    <t>J</t>
  </si>
  <si>
    <t>T</t>
  </si>
  <si>
    <t>En este programa se incluyen los gastos para los proyectos incluidos en los  grupos:  y Otros Proyectos del Programa III.</t>
  </si>
  <si>
    <t>Local 1:   ¢ 360,430  x mes x 12=</t>
  </si>
  <si>
    <r>
      <t xml:space="preserve">de los 5.5 años.  </t>
    </r>
    <r>
      <rPr>
        <b/>
        <u/>
        <sz val="9"/>
        <rFont val="Arial"/>
        <family val="2"/>
      </rPr>
      <t>Jiménez</t>
    </r>
  </si>
  <si>
    <t>Federación de Municipalidades de la Provincia de Cartago (2,25/1000 de los ingresos totales)</t>
  </si>
  <si>
    <t>Otros útiles, materiales y suministros diversos</t>
  </si>
  <si>
    <t>Compra de Terreno Ampliación Parque Ramón Ballestero JV</t>
  </si>
  <si>
    <t>Construcción Oficina Turística Pejibaye</t>
  </si>
  <si>
    <t>99</t>
  </si>
  <si>
    <t>Se presupuesta para la compra de combustibles y lubricantes; pinturas y diluyentes, materiales de uso en la construcción para utilizar en proyectos de la Municipalidad y en proyectos comunales, herramientas; repuestos y accesorios para la maquinaria y los vehículos de la UTGVM; se presupuesta para la compra de materiales de oficina, papel, limpieza y seguridad y resguardo.</t>
  </si>
  <si>
    <t>Consejo Nacional de Personas con Discapacidad (CONAPDIS)  0,5%</t>
  </si>
  <si>
    <r>
      <t xml:space="preserve">Transferencias de ley  Comité Distrital de Deportes,  Consejo Nacional de Personas con Discapacidad  (CONAPDIS), anteriormenete llamado </t>
    </r>
    <r>
      <rPr>
        <i/>
        <sz val="11"/>
        <rFont val="Arial"/>
        <family val="2"/>
      </rPr>
      <t>Consejo Nacional de Rehabilitación</t>
    </r>
    <r>
      <rPr>
        <sz val="11"/>
        <rFont val="Arial"/>
        <family val="2"/>
      </rPr>
      <t>, Juntas de Educación de Tucurrique, CONAGEBIO, Fondo de Parques Nacionales, Junta Administrativa del Registro Público, Órgano de Normalización Técnica, Federación de Municipalidades de Cartago al 2,75 x 1000, Unión Nacional de Gobiernos Locales al 3 x 1000 y ¢ 500,000 a la Federación de Concejos Municipales de Distritos.</t>
    </r>
  </si>
  <si>
    <t>CONCEJO MUNICIPAL DEL DISTRITO DE TUCURRIQUE</t>
  </si>
  <si>
    <t>Personal  Concejo Municipal del Distrito de Tucurrique :  7  en plaza fija</t>
  </si>
  <si>
    <t>PRESUPUESTO PRECEDENTE 2016:</t>
  </si>
  <si>
    <t>PRESUPUESTO EN ESTUDIO 2017 :</t>
  </si>
  <si>
    <t>Señalización Vial "Caminos Sta Cecilia, Naranjito y El Resbalón JV" (790) Ley 8114</t>
  </si>
  <si>
    <t>Calles Urbanas La Victoria JV (Recarpeteo) 111 (Ley 8114)</t>
  </si>
  <si>
    <t>Camino La Marta (Sistema de drenajes) Pej. (003) (Ley 8114)</t>
  </si>
  <si>
    <t>Calles Urbanas El Humo Pej. Recarpeteo (042) (Ley 8114)</t>
  </si>
  <si>
    <t>Servicios Especiales</t>
  </si>
  <si>
    <t>791</t>
  </si>
  <si>
    <t>Compra de Maquinaria UTGVM (Servicio Deuda) (793)  (Ley 8114)</t>
  </si>
  <si>
    <t>793</t>
  </si>
  <si>
    <t>795</t>
  </si>
  <si>
    <t>Mant. Caminos Juan Viñas con Maquinaria Municipal (795) (Ley 8114)</t>
  </si>
  <si>
    <t>Mant. Caminos Pejibaye con Maquinaria Municipal (797) (Ley 8114)</t>
  </si>
  <si>
    <t>797</t>
  </si>
  <si>
    <t>798</t>
  </si>
  <si>
    <t>799</t>
  </si>
  <si>
    <t>003</t>
  </si>
  <si>
    <t>009</t>
  </si>
  <si>
    <t>042</t>
  </si>
  <si>
    <t>Camino El Ingenio J.V. *Recarpeteo* ( 075) ( Ley 8114)</t>
  </si>
  <si>
    <t>075</t>
  </si>
  <si>
    <t>111</t>
  </si>
  <si>
    <t>790</t>
  </si>
  <si>
    <t>Proyectos en Vías Cantonales Recursos (Ley 8114-9329)</t>
  </si>
  <si>
    <t>803</t>
  </si>
  <si>
    <t>Plan de Mantenimiento Maquinaria UTGVM (Préstamo IFAM) (803)</t>
  </si>
  <si>
    <t>Mejoras Edificios Varios Tucurrique (Mant Edificio Municipal, Constr. Aula Esc La Flora)</t>
  </si>
  <si>
    <t>Construcción de Aceras, Caños y Asfaltados Distrito Tucurrique (IBI e Imp. Cemento año 2017)</t>
  </si>
  <si>
    <t>98</t>
  </si>
  <si>
    <t>Recolección de basura (Remuneraciones)</t>
  </si>
  <si>
    <t>Servicios Aseo de Vias y Sitios Publicos (remuneraciones)</t>
  </si>
  <si>
    <t>Playground Urbanización Los Recuerdos J.V.</t>
  </si>
  <si>
    <t>Playground Santa Elena J.V.</t>
  </si>
  <si>
    <t>Construcción de Aceras Entrada Los Alpes JV</t>
  </si>
  <si>
    <t>Reparación de Gradas Barrio El Invu J.V.</t>
  </si>
  <si>
    <t>Instalación de Cámaras de Seguridad Juan Viñas Centro</t>
  </si>
  <si>
    <t>Construcción Oficina Turística Pejibaye (Equipamiento)</t>
  </si>
  <si>
    <t>Mejoras Parquecito Plaza Vieja Pejibaye</t>
  </si>
  <si>
    <t>Alcantarillado Pluvial Juan Viñas Centro</t>
  </si>
  <si>
    <t>Mejoras Protección contra Incendio Pejibaye</t>
  </si>
  <si>
    <t>Instalación de Cámras de Seguridad Pejibaye</t>
  </si>
  <si>
    <t>Puente sobre El Río Cacao Pejibaye (Rec. IBI-Imp Cemento 2017)</t>
  </si>
  <si>
    <t>Ofisoda Plaza Futbol Pejibaye</t>
  </si>
  <si>
    <t>801</t>
  </si>
  <si>
    <t>3,3,2,16,00,00.0,0,000</t>
  </si>
  <si>
    <t>Fondo Prestamo IFAM 3-EQ-1388-0514 *Compra de Maquinaria UTGVM*</t>
  </si>
  <si>
    <t>Superavit de recursos del préstamo del IFAM 3-EQ-2388-0514, destinados a la compra de maquinaria de la UTGVM, incluyendo el plan de mantenimiento, saldo no presupuestado en el año 2016.</t>
  </si>
  <si>
    <t>Servicio 03 Mantenimiento de Caminos y Calles</t>
  </si>
  <si>
    <t xml:space="preserve"> Posible Pendiente de Cobro del periodo 2017  20%</t>
  </si>
  <si>
    <t xml:space="preserve">Estimacion del Pendiente al 31-12-2016 a recuperar </t>
  </si>
  <si>
    <t>Menos estimación de exoneración 2017</t>
  </si>
  <si>
    <t>Total Base Imponible (5,771 derechos x su valor)</t>
  </si>
  <si>
    <t>período 2017, para los proyectos correspondientes al período 2017</t>
  </si>
  <si>
    <t>la construcción de varios proyectos de vivienda en el cantón para el 2017</t>
  </si>
  <si>
    <t>Patentes emitidas  (261)  para el año 2017</t>
  </si>
  <si>
    <t>Pendiente periodo estimado  2017</t>
  </si>
  <si>
    <t>Recuperación Pendiente año 2016</t>
  </si>
  <si>
    <r>
      <t xml:space="preserve">Estimacion año 2017      </t>
    </r>
    <r>
      <rPr>
        <b/>
        <u/>
        <sz val="9"/>
        <rFont val="Arial"/>
        <family val="2"/>
      </rPr>
      <t>Jiménez</t>
    </r>
  </si>
  <si>
    <t>Licencias de Licores totales activas (22)</t>
  </si>
  <si>
    <t>Se toma como base el cobro trimestral por categoría y se multiplica por cuatro, se toma en cuenta el pendiente de cobro y la posible renuncia de algunos patentados. También se toma la nueva reforma a la ley de licores y el impacto reductor de ingresos que pueda tener.</t>
  </si>
  <si>
    <t>Se hace un estimado para el año 2017 de lo que se podría recibir en</t>
  </si>
  <si>
    <t>22 Patentes de licores a 5.000.00</t>
  </si>
  <si>
    <t>2% del total de patentes emitidas para el año 2017</t>
  </si>
  <si>
    <t>Menos 15% morosidad proyectada 2017</t>
  </si>
  <si>
    <t>Pendiente periodo estimado 2017</t>
  </si>
  <si>
    <t>Estimacion año 2017</t>
  </si>
  <si>
    <t>año 2017 y la posible recuperación del pendiente de cobro al 31-12-2017</t>
  </si>
  <si>
    <t>Residencial y comercial   2743 servicios</t>
  </si>
  <si>
    <t>pendiente de cobro al 31-12-2017</t>
  </si>
  <si>
    <t>Metros Lineales              Juan Viñas y Pejibaye 15,469</t>
  </si>
  <si>
    <t>año 2017 y la posible recuperación del pendiente de cobro al 31-12-2016</t>
  </si>
  <si>
    <t xml:space="preserve">Mantenimiento                 2,263 </t>
  </si>
  <si>
    <t>Estimacion año 2017  Jiménez</t>
  </si>
  <si>
    <t>Suma total a recuperar (2,585 contribuyentes)</t>
  </si>
  <si>
    <t xml:space="preserve">       2,263                              8,33</t>
  </si>
  <si>
    <t>en oficio DAI-1214-SCF-221-2016 del 01 de julio  del 2016</t>
  </si>
  <si>
    <t>Para mantenimiento de la red vial cantonal. recursos para el 2017, Ley 8114 y Ley 9329. Según oficio DVOP-DGM-2016-0598 del 18 de julio 2016, enviado por la Dirección de Gestión Municipal del MOPT.</t>
  </si>
  <si>
    <t>Pendiente de cobro</t>
  </si>
  <si>
    <t>Estimado por evaluación directa Jiménez</t>
  </si>
  <si>
    <t>Total Impuesto  estimado 2017 Tucurrique</t>
  </si>
  <si>
    <t>aporte aproximadamente un 70% y el restos está contemplado de las patentes</t>
  </si>
  <si>
    <t>Licencia de Mini Súper: 8 x 212,100= ¢ 1.696,800,00 x 4</t>
  </si>
  <si>
    <t>Licencias de Bar: 7 x 106,050 = ¢ 742,350,00 x 4 =</t>
  </si>
  <si>
    <r>
      <t xml:space="preserve">Estimacion año 2017     </t>
    </r>
    <r>
      <rPr>
        <b/>
        <u/>
        <sz val="9"/>
        <rFont val="Arial"/>
        <family val="2"/>
      </rPr>
      <t>Tucurrique</t>
    </r>
  </si>
  <si>
    <r>
      <t xml:space="preserve">Se realiza la proyección para el 2017 en base a lo recaudado en el periodo 2016, que al segundo trimestre  es el monto de  ¢ 2.628.870.00, el cual no ha terminado de recaudarse.  </t>
    </r>
    <r>
      <rPr>
        <b/>
        <u/>
        <sz val="9"/>
        <rFont val="Arial"/>
        <family val="2"/>
      </rPr>
      <t>Estimación 2017 Tucurrique</t>
    </r>
  </si>
  <si>
    <r>
      <t xml:space="preserve">blicos en el cantón. </t>
    </r>
    <r>
      <rPr>
        <b/>
        <u/>
        <sz val="9"/>
        <rFont val="Arial"/>
        <family val="2"/>
      </rPr>
      <t xml:space="preserve">  Estimación 2017 Jiménez</t>
    </r>
  </si>
  <si>
    <t>Local 2:    ¢ 130,000  x mes x 12=</t>
  </si>
  <si>
    <t>Residenciales: 794 servicios, ¢ 3,000 por mes =</t>
  </si>
  <si>
    <t>Comerciales   :    55  servicios, ¢ 7,000 por mes =</t>
  </si>
  <si>
    <r>
      <t xml:space="preserve">Estimacion año 2017   </t>
    </r>
    <r>
      <rPr>
        <b/>
        <u/>
        <sz val="9"/>
        <rFont val="Arial"/>
        <family val="2"/>
      </rPr>
      <t>Tucurrique</t>
    </r>
  </si>
  <si>
    <t>Metros lineales 4,723  x tarifa mensual ¢ 150</t>
  </si>
  <si>
    <r>
      <t xml:space="preserve">Derechos de Cementerio             </t>
    </r>
    <r>
      <rPr>
        <b/>
        <u/>
        <sz val="9"/>
        <rFont val="Arial"/>
        <family val="2"/>
      </rPr>
      <t>Tucurrique  2017</t>
    </r>
  </si>
  <si>
    <t>Estimacion servicio fijo y medidos 1,478 contribuyentes</t>
  </si>
  <si>
    <r>
      <t xml:space="preserve">Estimacion año 2017      </t>
    </r>
    <r>
      <rPr>
        <b/>
        <u/>
        <sz val="9"/>
        <rFont val="Arial"/>
        <family val="2"/>
      </rPr>
      <t>Tucurrique</t>
    </r>
  </si>
  <si>
    <t>Se incluye contenido económico para cubrir los  salarios, anualidades, cargas sociales, décimo tercer mes, de  los empleados de la Administración General (Alcaldesa, Secretaria del Concejo, Tesorero, Administrador Tributario, Contador, Proveedora)   para la Auditoría Interna se presupuesta salario base, anualidades y prohibición. para el año 2017 se presupuesta lo correspondiente para cubrir el salario del  Vicealcalde por un período de  doce meses. Según el manual de puestos de la Unión de Gobiernos Locales, adaptado a esta Municipalidad y utilizando para los cálculos el percentil 20 de la escala salarial aprobada. Así como las suplencias por vacaciones de los funcionarios. Se presupuesta también lo correspondiente a las dietas del Concejo Municipal. Se presupuesta  la prohibición  de la  Alcaldesa. Se presupuesta lo correspondiente en servicios especiales para un periíodo de doce meses de la secretaria de la Alcaldía. Según los salarios finales del año 2016, se contemplan en este presupuesto los ajustes de salario 3% para cada semestre del año 2017.</t>
  </si>
  <si>
    <t>Servicios públicos, viáticos, transporte dentro del país, comisiones bancarias, seguros necesarios para el período 2017,</t>
  </si>
  <si>
    <t>Se presupuesta la compra de materiales y útiles de oficina, productos de papel y tintas, pinturas y diluyentes, requeridos para el año 2017.</t>
  </si>
  <si>
    <t>Transferencias de ley para el Consejo Nacional de Personas con Discapacidad  (CONAPDIS), Juntas de Educación de Juan Viñas y Pejibaye</t>
  </si>
  <si>
    <t>En este programa se incluyen los gastos por salarios, incentivos, cargas sociales, pago de servicios no personales, materiales y suministros del año 2017, de los servicios comunales, Aseo de Vías y Sitios Públicos, Servicio de Recolección de Basura, Mantenimiento de Caminos y Calles, Mantenimiento de Parques y Zonas Verdes, Acueducto, Cementerio, Depósito y Tratamiento de Desechos Sólidos, Educativos y Culturales Protección del Medio Ambiente y Atención de Emergencias Comunales.</t>
  </si>
  <si>
    <t>Se incluye contenido económico para cubrir los salarios base, anualidades, suplencias, cargas sociales, décimo tercer mes, de  los empleados de Aseo de Vías, Recolección de Basura, Mantenimiento de Cementerio, Acueducto Municipal. Según los salarios finales del año 2016, se contemplan en este presupuesto los ajustes de salario 3% para cada semestre del año 2017.</t>
  </si>
  <si>
    <t>Para el pago de gastos relacionados con servicios públicos, alquileres de maquinaria y equipo, servicios de gestión y apoyo para labores de separación y clasificación de residuos y limpieza vías en Pejibaye, servicios para mantennimiento de parques y zonas verdes; viáticos dentro del país, actividades protocolarias para realizar actividades culturales  diversas,servicios de información, mantenimiento de vehículos y otros equipos, otras obras,  seguros de riesgos del trabajo y seguros del camión recolector y otros servicios (pago de tiquetes de entrada relleno sanitario Turrialba), servicios de ingeniería para el pago de análisis de la calidad de agua, servicios de regulación, pago de marchamos.</t>
  </si>
  <si>
    <t>Combustibles y Lubricantes, Otros productos químicos (cloro, pegamento, etc.), tintas, pinturas y diluyentes,  uniformes, útiles y materiales de uso en la construcción, repuestos, accesorios y herramientas, materiales de limpieza, de oficina, papel, de seguridad, de limpieza y otros suministros.</t>
  </si>
  <si>
    <t>TRANSFERENCIAS CORRIENTES:  JIMÉNEZ</t>
  </si>
  <si>
    <t>Se presupuesta el pago de derechos laborales del funcionario encargado del cementerio, el cual tiene proyectado pensionarse durante el año 2017.</t>
  </si>
  <si>
    <t>En este programa se incluyen los gastos para los proyectos incluidos en los  grupos,Edificios, Instalaciones, Vías de Comunicación Terrestre y Otros Proyectos, proyectos tales como Dirección Técnica para atender necesidades en cuanto a lo que dispone la Ley 7600, Obras comunales financiadas con el impuesto al cemento y con lo correspondiente del IBI para obras en los distritos de Juan Viñas y Pejibaye; además se presupuestan los recursos de  Ley 8114 para todo el Cantón Jiménez.</t>
  </si>
  <si>
    <t>Se incluye contenido económico para cubrir los salarios base, suplencias, cargas sociales, décimo tercer mes, de  los funcionarios de la Unidad Técnica de Gestión Vial y a los operadores de la maquinaria con cargo al presupuesto de la Ley 8114, , Ley de Simplificación y Eficiencia Tributaria, durante el año 2017 y lo dispuesto en la Ley  9329. Se incluyen jornales ocasiones, para realizar trabajos repentinos  que se presenten para realizar los proyectos. También se incluye lo correspondiente al salario, incentivos y cargas sociales del  Encargado (a) de los proyectos de construcción municipales. Según los salarios finales del año 2016 y los servicios especiales como apoyo en los distintos proyectos de inversión, se contemplan en este presupuesto los ajustes de salario 3% para los dos semestres del año 2017.Se presupuestan servicios especiales en la UTGVM, como apoyo necesario para los proyectos viales municipales.</t>
  </si>
  <si>
    <t>Se incluye contenido económico para cubrir los  salarios mínimos, anualidades, cargas sociales, décimo tercer mes, de los empleados de la Administración General, como también el contenido para el pago de dieta a los regidores municipales. Se incluye lo correspondiente al pago del Viceintendente o Viceintendenta  por un período de ocho meses del año 2017.</t>
  </si>
  <si>
    <t>Se da la provisión en esta cuenta para cubrir los aumentos de Ley correspondientes al período 2017, en los cuales se toma en consideración Sueldos para Cargos Fijos, Anualidad, Décimo tercer mes y la Cargas Sociales correspondientes de los funcionarios de la Administración.</t>
  </si>
  <si>
    <t xml:space="preserve">Acatando lo dispuesto en el artículo 280 de la Ley General de Salud se ha incluído los servicios de Aseo de Vías y Sitios Públicos y Recolección de Basura. Se incluye contenido económico para cubrir los gastos de salarios, anualidad, cargas sociales, decimo tercer mes de los peones de aseo de vías y sitios públicos, y recolección de basura para el año 2017. </t>
  </si>
  <si>
    <t>Se da la provisión en esta cuenta para cubrir los aumentos de Ley correspondientes al período 2017, en los cuales se toma en consideración Sueldos para Cargos Fijos, Anualidad, Décimo Tercer Mes y las Cargas Sociales correspondientes, de los funcionarios de Aseo de Vías y Recolección de Basura.</t>
  </si>
  <si>
    <t xml:space="preserve"> Construcción de servicio sanitario y vestidor en gimnasio de Sabanillas
 Mantenimiento Edificio Municipal
 Construcción de aula en la Escuela de la Flora
</t>
  </si>
  <si>
    <t>Edificios:</t>
  </si>
  <si>
    <t>Se incluye contenido económico para el pago de mano de obra en construcción de sanitario y vestidores en gimnasio Sabanillas de Tucurrique, construcción de aula la Flora de Tucurrique, y mantenimiento rutinario de edificio municipal.</t>
  </si>
  <si>
    <t>Otros Proyectos:</t>
  </si>
  <si>
    <t>Cabe mencionar que se cumple con lo establecido en el artículo 4 de la Ley de Igualdad de Oportunidades para las Personas Discapacitadas N°7600, como se hace mención en los contratos de pago de mano de obra a donde se incluye la construcción de rampas en todas las aceras construidas</t>
  </si>
  <si>
    <t>Yo  Trentino Mazza Corrales, Contador Municipal hago constar que los datos suministrados anteriormente corresponden a las aplicaciones dadas por la Municipalidad de Jiménez, a la totalidad de los recursos con origen específico  y libres incorporados en el  presupuesto ordinario  del periodo  2017</t>
  </si>
  <si>
    <t>Personal  Municipalidad de Jiménez :  31 en plaza fija y 4 en servicios especiales</t>
  </si>
  <si>
    <t>PRESUPUESTO PRECEDENTE: 2016</t>
  </si>
  <si>
    <t>PRESUPUESTO EN ESTUDIO: 2017</t>
  </si>
  <si>
    <t>DIETAS POR COMISIÓN (ADJUNTAR DETALLE)</t>
  </si>
  <si>
    <t xml:space="preserve">Elaborado por Esteban Madrigal Quiròs </t>
  </si>
  <si>
    <t>Proyecto de Inversión Servicio de Aseo de Viás y Sitios Públicos</t>
  </si>
  <si>
    <t>Proyecto de Inversión Servicio de Recolección de Basura</t>
  </si>
  <si>
    <t>Proyecto de Inversión Servicio de Cementerios</t>
  </si>
  <si>
    <t>Proyecto de Inversión Servicio de Mant. De Parques y Ornato</t>
  </si>
  <si>
    <t>Proyecto de Inversión Servicio de Acueducto</t>
  </si>
  <si>
    <t>Atención de Emergencias en caminos Juan Viñas y Pejibaye (799) (Ley 8114)</t>
  </si>
  <si>
    <t>Promoción Social Juan Viñas y Pejibaye (798) (Ley 8114)</t>
  </si>
  <si>
    <t>Infraestructura Vial Mantenimiento JV y Pejibaye (791) Ley 8114</t>
  </si>
  <si>
    <t>PROYECTO  DE PRESUPUESTO ORDINARIO  *CONSOLIDADO* PARA EL PERIODO 2017</t>
  </si>
  <si>
    <t>Pago de intereses  de Préstamo que se está solicitando al IFAM N° 3-Eq-1388-0514 para la compra de vagonetas y retroexcavador de llantas con recursos de la Ley 8114. Pago de amortización  de Préstamo al IFAM N° 3-H-1337-0210, para instalación de medidores de agua con recursos del servicio de Acueducto, y amortización del préstamo IFAM N° 3-EQ-1356-0212, para compra del camión recolector y del minicargador con recursos del Servicio de Recolección de Basura.</t>
  </si>
  <si>
    <t>Pago de intereses  de Préstamo que se está solicitando al IFAM N° 3-Eq-1388-0514 para la compra de vagonetas y retroexcavador de llantas, con recursos de la Ley 8114. Pago de intereses  de Préstamo al IFAM N° 3-H-1337-0210, para instalación de medidores de agua con recursos del Servicio de Acueducto, y pago de intereses del préstamo IFAM N° 3-EQ-1356-0212, para compra del camión recolector y del minicargador con recursos del Servicio de Recolección de Basura.</t>
  </si>
  <si>
    <t>Adquisición de equipo de oficina, de cómputo. Y para realizar trabajos en proyectos por la modalidad de obra terminda, tanto en vías de comunicación (construcción y mejoras en aceras y asfaltados) así como otros proyectos como alcantarillados, prevención de incendios en Pejibaye, instalación de sistemas de seguridad y vigilancia comunitaria, equipamiento de locales comunales, compra de plays para la instalación en las comunidades, y pago del terreno para la ampliación del Parque Ramón Ballestero de Juan Viñas. Mejora de la losa de entrada al cementerio Municipal con recursos del servicio de Cementerio. Mejoras del muro del parque Ramón Ballestero con recursos del Servicio de Parques y Ornato. Mejora de caños sector de San Martín de Juan Viñas con recursos del servicio de Aseo de Vías y Sitios Públicos.</t>
  </si>
  <si>
    <t>Maquinaria y equipo cargada al servicio (Mejoras)</t>
  </si>
  <si>
    <t>Instalación de Cámaras de Seguridad Pejibaye</t>
  </si>
  <si>
    <t>Proyecto Inversión Serv. Aseo de Vías *Compra de Herramientas*</t>
  </si>
  <si>
    <t>Proyecto Inversión Serv. Rec. Bas.  *Compra de Prensa Hidráulica*</t>
  </si>
  <si>
    <t>Atencion Emergencias Cantonales (Tucurrique)</t>
  </si>
  <si>
    <t>Aportes en Especie para Servicios y Proyectos Comunitarios</t>
  </si>
  <si>
    <t>En Aseo de vías y Sitios Públicos, se incluye contenido económico para la compra de herramientas y uniformes. En el servicio de Mantenimiento de Caminos y Calles se incluye contenido económico para la compra de combustible para su inspecciónen el Distrito de Tucurrique.   En Protección del Medio Ambiente se incluye contenido para la compra de bolsas plásticas, para el almacenamiento de los materiales de reciclaje que se recolectan en el Distrito de Tucurrique.   En Atención de Emergencias Cantonales se incluye contenido para la compra de tubos de concreto y realizar cortes de agua. Aporte en combustibles y repuestos para las unidades de la Cruz Roja de Tucurrique.</t>
  </si>
  <si>
    <t xml:space="preserve">  Cuneteado de propiedad de la Escuela Nueva Eduardo Peralta Tucurrique 
 Cuneteado y alcantarillado calle el sitio, tanque de la Asada, Pueblo Nuevo, Sabanillas
 Construcción de servicio sanitario y vestidor en gimnasio de Sabanillas
 Mejora en aceras Barrio San Antonio
 Cuneteado, lastreado y alcantarillado calle Escuela Nueva Las Vueltas
 Compra repuestos
 Compra repuestos Cruz Roja
 Mantenimiento Edificio Municipal
 Compra combustibles.
 Compra e instalación de un software para la implementación a actualización de catastro en el Distrito.
 Pago de servicios profesionales y técnicos en el campo de la ingeniería                             Proyecto de  inversión desarrollo del servicio de Aseo de Vías y Sitios Públicos del Distrito de Tucurrique (compra de herramientas).                                                                                                                 Proyecto de inversión desarrollo del servicio de Recolección de Basura del Distrito de Tucurrique (Compra de prensa hidráulica para el Centro de Acopio)
</t>
  </si>
  <si>
    <t>Se incluye  contenido económico para la compra de combustibles, lubricantes, materiales y productos de uso en la construcción y mantenimiento como productos metálicos, materiales y productos minerales y asfalticos, madera y sus derivados, pinturas y diluyentes  y para la compra de repuestos y accesorios. Compra de herramientas para el Servicio de Aseo de Vías</t>
  </si>
  <si>
    <t>Se incluye contenido económico para la compra y adquisición de un Sofware para la actualización y mejor control del sistema de catastro en el Distrito, con los recursos provenientes del Impuesto sobre Bienes Inmuebles. Compra de prensa hidráulica para el Centro de Acopio.</t>
  </si>
  <si>
    <r>
      <t>PRESUPUESTO ORDINARIO 2017 "</t>
    </r>
    <r>
      <rPr>
        <b/>
        <u/>
        <sz val="22"/>
        <rFont val="Arial"/>
        <family val="2"/>
      </rPr>
      <t>CONSOLIDADO"</t>
    </r>
  </si>
  <si>
    <t>PRESUPUESTO ORDINARIO  *CONSOLIDADO* PARA EL PERIODO 2017</t>
  </si>
  <si>
    <t>Camino El Chucuyo Pejibaye (Alcantarillado) (009) (Ley 8114)</t>
  </si>
  <si>
    <t>Distrito de Tucurrique *Caminos y Calles* Ley 8114 // 9329</t>
  </si>
  <si>
    <t>Intereses moratorios por atraso en pago de impuesto: Jiménez</t>
  </si>
  <si>
    <t>Intereses moratorios por atraso en pago de impuesto: Tucurrique</t>
  </si>
  <si>
    <r>
      <t xml:space="preserve"> PRESUPUESTO ORDINARIO  </t>
    </r>
    <r>
      <rPr>
        <b/>
        <u/>
        <sz val="12"/>
        <rFont val="Arial"/>
        <family val="2"/>
      </rPr>
      <t xml:space="preserve">*CONSOLIDADO* </t>
    </r>
    <r>
      <rPr>
        <b/>
        <sz val="12"/>
        <rFont val="Arial"/>
        <family val="2"/>
      </rPr>
      <t>PARA EL PERIODO 2017</t>
    </r>
  </si>
  <si>
    <t>Egresos de operación del servicio (subtotal + gastos de administración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</si>
</sst>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_-* #,##0.00\ _P_t_s_-;\-* #,##0.00\ _P_t_s_-;_-* &quot;-&quot;??\ _P_t_s_-;_-@_-"/>
    <numFmt numFmtId="166" formatCode="[$-F800]dddd\,\ mmmm\ dd\,\ yyyy"/>
  </numFmts>
  <fonts count="44" x14ac:knownFonts="1">
    <font>
      <sz val="10"/>
      <name val="Arial"/>
    </font>
    <font>
      <sz val="10"/>
      <name val="Arial"/>
      <family val="2"/>
    </font>
    <font>
      <sz val="10"/>
      <name val="Arial"/>
      <family val="2"/>
    </font>
    <font>
      <b/>
      <sz val="10"/>
      <name val="Arial"/>
      <family val="2"/>
    </font>
    <font>
      <b/>
      <sz val="11"/>
      <name val="Arial"/>
      <family val="2"/>
    </font>
    <font>
      <i/>
      <sz val="9"/>
      <name val="Arial"/>
      <family val="2"/>
    </font>
    <font>
      <b/>
      <sz val="9"/>
      <name val="Arial"/>
      <family val="2"/>
    </font>
    <font>
      <b/>
      <sz val="12"/>
      <name val="Arial"/>
      <family val="2"/>
    </font>
    <font>
      <b/>
      <sz val="8"/>
      <name val="Arial"/>
      <family val="2"/>
    </font>
    <font>
      <b/>
      <sz val="16"/>
      <name val="Arial"/>
      <family val="2"/>
    </font>
    <font>
      <sz val="11"/>
      <name val="Arial"/>
      <family val="2"/>
    </font>
    <font>
      <sz val="12"/>
      <name val="Arial"/>
      <family val="2"/>
    </font>
    <font>
      <sz val="9"/>
      <name val="Arial"/>
      <family val="2"/>
    </font>
    <font>
      <b/>
      <u/>
      <sz val="9"/>
      <name val="Arial"/>
      <family val="2"/>
    </font>
    <font>
      <sz val="8"/>
      <color indexed="81"/>
      <name val="Tahoma"/>
      <family val="2"/>
    </font>
    <font>
      <b/>
      <sz val="8"/>
      <color indexed="81"/>
      <name val="Tahoma"/>
      <family val="2"/>
    </font>
    <font>
      <sz val="8"/>
      <name val="Arial"/>
      <family val="2"/>
    </font>
    <font>
      <u/>
      <sz val="9"/>
      <name val="Arial"/>
      <family val="2"/>
    </font>
    <font>
      <b/>
      <sz val="14"/>
      <name val="Arial"/>
      <family val="2"/>
    </font>
    <font>
      <sz val="14"/>
      <name val="Arial"/>
      <family val="2"/>
    </font>
    <font>
      <b/>
      <u/>
      <sz val="11"/>
      <name val="Arial"/>
      <family val="2"/>
    </font>
    <font>
      <u/>
      <sz val="11"/>
      <name val="Arial"/>
      <family val="2"/>
    </font>
    <font>
      <sz val="8"/>
      <name val="Arial"/>
      <family val="2"/>
    </font>
    <font>
      <sz val="26"/>
      <name val="Arial"/>
      <family val="2"/>
    </font>
    <font>
      <u/>
      <sz val="22"/>
      <name val="Arial"/>
      <family val="2"/>
    </font>
    <font>
      <u/>
      <sz val="22"/>
      <color indexed="8"/>
      <name val="Calibri"/>
      <family val="2"/>
    </font>
    <font>
      <b/>
      <u/>
      <sz val="12"/>
      <name val="Arial"/>
      <family val="2"/>
    </font>
    <font>
      <b/>
      <sz val="10"/>
      <color indexed="12"/>
      <name val="Arial"/>
      <family val="2"/>
    </font>
    <font>
      <i/>
      <sz val="11"/>
      <name val="Arial"/>
      <family val="2"/>
    </font>
    <font>
      <b/>
      <i/>
      <sz val="11"/>
      <name val="Arial"/>
      <family val="2"/>
    </font>
    <font>
      <b/>
      <sz val="12"/>
      <color indexed="12"/>
      <name val="Arial"/>
      <family val="2"/>
    </font>
    <font>
      <b/>
      <u/>
      <sz val="22"/>
      <name val="Arial"/>
      <family val="2"/>
    </font>
    <font>
      <sz val="14"/>
      <color indexed="8"/>
      <name val="Calibri"/>
      <family val="2"/>
    </font>
    <font>
      <b/>
      <i/>
      <u/>
      <sz val="12"/>
      <name val="Arial"/>
      <family val="2"/>
    </font>
    <font>
      <b/>
      <i/>
      <u/>
      <sz val="9"/>
      <name val="Arial"/>
      <family val="2"/>
    </font>
    <font>
      <b/>
      <sz val="9"/>
      <name val="Times New Roman"/>
      <family val="1"/>
    </font>
    <font>
      <sz val="9"/>
      <name val="Times New Roman"/>
      <family val="1"/>
    </font>
    <font>
      <b/>
      <i/>
      <sz val="10"/>
      <name val="Arial"/>
      <family val="2"/>
    </font>
    <font>
      <u val="singleAccounting"/>
      <sz val="9"/>
      <name val="Arial"/>
      <family val="2"/>
    </font>
    <font>
      <b/>
      <sz val="9"/>
      <color rgb="FFFF0000"/>
      <name val="Arial"/>
      <family val="2"/>
    </font>
    <font>
      <sz val="9"/>
      <color rgb="FFFF0000"/>
      <name val="Arial"/>
      <family val="2"/>
    </font>
    <font>
      <b/>
      <sz val="10"/>
      <color theme="0"/>
      <name val="Arial"/>
      <family val="2"/>
    </font>
    <font>
      <sz val="10"/>
      <color theme="0"/>
      <name val="Arial"/>
      <family val="2"/>
    </font>
    <font>
      <b/>
      <sz val="12"/>
      <color rgb="FF0070C0"/>
      <name val="Arial"/>
      <family val="2"/>
    </font>
  </fonts>
  <fills count="12">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39997558519241921"/>
        <bgColor indexed="64"/>
      </patternFill>
    </fill>
  </fills>
  <borders count="72">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style="dashDotDot">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cellStyleXfs>
  <cellXfs count="1143">
    <xf numFmtId="0" fontId="0" fillId="0" borderId="0" xfId="0"/>
    <xf numFmtId="0" fontId="3" fillId="0" borderId="0" xfId="0" applyFont="1"/>
    <xf numFmtId="49" fontId="3" fillId="0" borderId="0" xfId="0" applyNumberFormat="1" applyFont="1"/>
    <xf numFmtId="49" fontId="0" fillId="0" borderId="0" xfId="0" applyNumberFormat="1"/>
    <xf numFmtId="4" fontId="0" fillId="0" borderId="0" xfId="0" applyNumberFormat="1"/>
    <xf numFmtId="49" fontId="8" fillId="0" borderId="4" xfId="0" applyNumberFormat="1" applyFont="1" applyBorder="1" applyAlignment="1">
      <alignment horizontal="center" vertical="center"/>
    </xf>
    <xf numFmtId="0" fontId="2" fillId="0" borderId="4" xfId="0" applyFont="1" applyFill="1" applyBorder="1" applyAlignment="1">
      <alignment vertical="top" wrapText="1"/>
    </xf>
    <xf numFmtId="4" fontId="2" fillId="0" borderId="4" xfId="0" applyNumberFormat="1" applyFont="1" applyFill="1" applyBorder="1" applyAlignment="1">
      <alignment vertical="top" wrapText="1"/>
    </xf>
    <xf numFmtId="0" fontId="3" fillId="0" borderId="4" xfId="0" applyFont="1" applyFill="1" applyBorder="1" applyAlignment="1">
      <alignment vertical="top" wrapText="1"/>
    </xf>
    <xf numFmtId="4" fontId="3" fillId="0" borderId="4" xfId="0" applyNumberFormat="1" applyFont="1" applyFill="1" applyBorder="1" applyAlignment="1">
      <alignment vertical="top" wrapText="1"/>
    </xf>
    <xf numFmtId="4" fontId="0" fillId="0" borderId="0" xfId="0" applyNumberFormat="1" applyFill="1"/>
    <xf numFmtId="0" fontId="3" fillId="0" borderId="6" xfId="0" applyFont="1" applyFill="1" applyBorder="1" applyProtection="1"/>
    <xf numFmtId="0" fontId="0" fillId="0" borderId="7" xfId="0" applyFill="1" applyBorder="1" applyProtection="1"/>
    <xf numFmtId="0" fontId="3" fillId="0" borderId="8" xfId="0" applyFont="1" applyFill="1" applyBorder="1" applyProtection="1"/>
    <xf numFmtId="0" fontId="0" fillId="0" borderId="0" xfId="0" applyFill="1" applyBorder="1" applyProtection="1"/>
    <xf numFmtId="0" fontId="0" fillId="0" borderId="0" xfId="0" applyBorder="1"/>
    <xf numFmtId="0" fontId="3" fillId="0" borderId="9" xfId="0" applyFont="1" applyFill="1" applyBorder="1" applyProtection="1"/>
    <xf numFmtId="0" fontId="0" fillId="0" borderId="10" xfId="0" applyFill="1" applyBorder="1" applyProtection="1"/>
    <xf numFmtId="0" fontId="3" fillId="0" borderId="11" xfId="0" applyFont="1" applyFill="1" applyBorder="1" applyProtection="1"/>
    <xf numFmtId="0" fontId="3" fillId="0" borderId="12" xfId="0" applyFont="1" applyFill="1" applyBorder="1" applyProtection="1"/>
    <xf numFmtId="0" fontId="0" fillId="0" borderId="13" xfId="0" applyFill="1" applyBorder="1" applyProtection="1"/>
    <xf numFmtId="0" fontId="0" fillId="0" borderId="14" xfId="0" applyFill="1" applyBorder="1" applyProtection="1"/>
    <xf numFmtId="0" fontId="0" fillId="0" borderId="15" xfId="0" applyFill="1" applyBorder="1" applyAlignment="1" applyProtection="1">
      <alignment horizontal="center"/>
    </xf>
    <xf numFmtId="0" fontId="0" fillId="0" borderId="16" xfId="0" applyFill="1" applyBorder="1" applyAlignment="1" applyProtection="1">
      <alignment horizontal="center"/>
    </xf>
    <xf numFmtId="0" fontId="0" fillId="0" borderId="0" xfId="0" applyFill="1" applyBorder="1" applyAlignment="1" applyProtection="1">
      <alignment horizontal="center"/>
    </xf>
    <xf numFmtId="0" fontId="0" fillId="0" borderId="17" xfId="0" applyFill="1" applyBorder="1" applyAlignment="1" applyProtection="1">
      <alignment horizontal="center"/>
    </xf>
    <xf numFmtId="0" fontId="0" fillId="0" borderId="0" xfId="0" applyFill="1" applyBorder="1" applyAlignment="1" applyProtection="1">
      <alignment horizontal="center"/>
      <protection locked="0"/>
    </xf>
    <xf numFmtId="4" fontId="0" fillId="0" borderId="16" xfId="0" applyNumberFormat="1" applyFill="1" applyBorder="1" applyProtection="1"/>
    <xf numFmtId="0" fontId="0" fillId="0" borderId="8" xfId="0" applyFill="1" applyBorder="1" applyAlignment="1" applyProtection="1">
      <alignment horizontal="center"/>
    </xf>
    <xf numFmtId="0" fontId="0" fillId="0" borderId="0" xfId="0" applyFill="1"/>
    <xf numFmtId="4" fontId="0" fillId="0" borderId="0" xfId="0" applyNumberFormat="1" applyBorder="1" applyAlignment="1">
      <alignment horizontal="right"/>
    </xf>
    <xf numFmtId="4" fontId="12" fillId="0" borderId="0" xfId="0" applyNumberFormat="1" applyFont="1"/>
    <xf numFmtId="0" fontId="12" fillId="0" borderId="0" xfId="0" applyFont="1"/>
    <xf numFmtId="0" fontId="0" fillId="0" borderId="0" xfId="0" applyFill="1" applyBorder="1"/>
    <xf numFmtId="4" fontId="0" fillId="0" borderId="0" xfId="0" applyNumberFormat="1" applyBorder="1"/>
    <xf numFmtId="0" fontId="0" fillId="0" borderId="18" xfId="0" applyBorder="1"/>
    <xf numFmtId="0" fontId="0" fillId="0" borderId="15" xfId="0" applyBorder="1"/>
    <xf numFmtId="0" fontId="0" fillId="0" borderId="16" xfId="0" applyBorder="1"/>
    <xf numFmtId="4" fontId="0" fillId="0" borderId="15" xfId="0" applyNumberFormat="1" applyBorder="1"/>
    <xf numFmtId="4" fontId="0" fillId="0" borderId="16" xfId="0" applyNumberFormat="1" applyBorder="1"/>
    <xf numFmtId="4" fontId="0" fillId="0" borderId="18" xfId="0" applyNumberFormat="1" applyBorder="1"/>
    <xf numFmtId="0" fontId="0" fillId="0" borderId="20" xfId="0" applyBorder="1"/>
    <xf numFmtId="0" fontId="0" fillId="0" borderId="21" xfId="0" applyBorder="1"/>
    <xf numFmtId="4" fontId="0" fillId="0" borderId="21" xfId="0" applyNumberFormat="1" applyBorder="1"/>
    <xf numFmtId="0" fontId="0" fillId="0" borderId="22" xfId="0" applyBorder="1"/>
    <xf numFmtId="4" fontId="0" fillId="0" borderId="23" xfId="0" applyNumberFormat="1" applyBorder="1"/>
    <xf numFmtId="0" fontId="2" fillId="0" borderId="0" xfId="0" applyFont="1" applyFill="1"/>
    <xf numFmtId="0" fontId="0" fillId="0" borderId="8" xfId="0" applyBorder="1"/>
    <xf numFmtId="4" fontId="0" fillId="0" borderId="21" xfId="0" applyNumberFormat="1" applyBorder="1" applyAlignment="1">
      <alignment horizontal="right"/>
    </xf>
    <xf numFmtId="4" fontId="0" fillId="0" borderId="24" xfId="0" applyNumberFormat="1" applyBorder="1" applyAlignment="1">
      <alignment horizontal="right"/>
    </xf>
    <xf numFmtId="4" fontId="0" fillId="0" borderId="23" xfId="0" applyNumberFormat="1" applyBorder="1" applyAlignment="1">
      <alignment horizontal="right"/>
    </xf>
    <xf numFmtId="4" fontId="0" fillId="0" borderId="1" xfId="0" applyNumberFormat="1" applyBorder="1" applyAlignment="1">
      <alignment horizontal="center"/>
    </xf>
    <xf numFmtId="4" fontId="0" fillId="0" borderId="8" xfId="0" applyNumberFormat="1" applyBorder="1" applyAlignment="1">
      <alignment horizontal="center"/>
    </xf>
    <xf numFmtId="4" fontId="0" fillId="0" borderId="25" xfId="0" applyNumberFormat="1" applyBorder="1" applyAlignment="1">
      <alignment horizontal="center"/>
    </xf>
    <xf numFmtId="4" fontId="0" fillId="0" borderId="11" xfId="0" applyNumberFormat="1" applyBorder="1" applyAlignment="1">
      <alignment horizontal="center"/>
    </xf>
    <xf numFmtId="4" fontId="0" fillId="0" borderId="0" xfId="0" applyNumberFormat="1" applyBorder="1" applyAlignment="1"/>
    <xf numFmtId="49" fontId="3" fillId="0" borderId="5" xfId="0" applyNumberFormat="1" applyFont="1" applyBorder="1" applyAlignment="1">
      <alignment horizontal="center" vertical="center" wrapText="1"/>
    </xf>
    <xf numFmtId="0" fontId="0" fillId="0" borderId="0" xfId="0" applyFill="1" applyAlignment="1">
      <alignment horizontal="centerContinuous" vertical="center"/>
    </xf>
    <xf numFmtId="0" fontId="0" fillId="0" borderId="0" xfId="0" applyFill="1" applyAlignment="1">
      <alignment horizontal="left"/>
    </xf>
    <xf numFmtId="0" fontId="3" fillId="0" borderId="0" xfId="0" applyFont="1" applyFill="1" applyAlignment="1">
      <alignment horizontal="left"/>
    </xf>
    <xf numFmtId="4" fontId="0" fillId="0" borderId="18" xfId="0" applyNumberFormat="1" applyFill="1" applyBorder="1"/>
    <xf numFmtId="0" fontId="0" fillId="0" borderId="16" xfId="0" applyFill="1" applyBorder="1"/>
    <xf numFmtId="4" fontId="0" fillId="0" borderId="0" xfId="0" applyNumberFormat="1" applyFill="1" applyBorder="1"/>
    <xf numFmtId="0" fontId="0" fillId="0" borderId="13" xfId="0" applyFill="1" applyBorder="1" applyProtection="1">
      <protection locked="0"/>
    </xf>
    <xf numFmtId="4" fontId="0" fillId="0" borderId="18" xfId="0" applyNumberFormat="1" applyFill="1" applyBorder="1" applyProtection="1">
      <protection locked="0"/>
    </xf>
    <xf numFmtId="4" fontId="0" fillId="0" borderId="33" xfId="0" applyNumberFormat="1" applyFill="1" applyBorder="1"/>
    <xf numFmtId="0" fontId="0" fillId="0" borderId="8" xfId="0" applyFill="1" applyBorder="1"/>
    <xf numFmtId="0" fontId="3" fillId="0" borderId="0" xfId="0" applyFont="1" applyAlignment="1">
      <alignment horizontal="left"/>
    </xf>
    <xf numFmtId="4" fontId="0" fillId="0" borderId="0" xfId="0" applyNumberFormat="1" applyAlignment="1">
      <alignment textRotation="180"/>
    </xf>
    <xf numFmtId="4" fontId="0" fillId="0" borderId="0" xfId="0" applyNumberFormat="1" applyAlignment="1"/>
    <xf numFmtId="4" fontId="2" fillId="0" borderId="3" xfId="0" applyNumberFormat="1" applyFont="1" applyBorder="1" applyAlignment="1">
      <alignment horizontal="center" vertical="center" wrapText="1"/>
    </xf>
    <xf numFmtId="4" fontId="2" fillId="0" borderId="42" xfId="0" applyNumberFormat="1" applyFont="1" applyBorder="1" applyAlignment="1">
      <alignment horizontal="center" vertical="center" wrapText="1"/>
    </xf>
    <xf numFmtId="4" fontId="0" fillId="0" borderId="17" xfId="0" applyNumberFormat="1" applyBorder="1" applyAlignment="1">
      <alignment horizontal="center"/>
    </xf>
    <xf numFmtId="4" fontId="0" fillId="0" borderId="14" xfId="0" applyNumberFormat="1" applyBorder="1" applyAlignment="1">
      <alignment horizontal="center"/>
    </xf>
    <xf numFmtId="0" fontId="0" fillId="0" borderId="23" xfId="0" applyBorder="1"/>
    <xf numFmtId="0" fontId="0" fillId="0" borderId="43" xfId="0" applyBorder="1"/>
    <xf numFmtId="10" fontId="0" fillId="0" borderId="18" xfId="0" applyNumberFormat="1" applyBorder="1"/>
    <xf numFmtId="0" fontId="0" fillId="0" borderId="6" xfId="0" applyBorder="1"/>
    <xf numFmtId="0" fontId="0" fillId="0" borderId="47" xfId="0" applyBorder="1"/>
    <xf numFmtId="0" fontId="0" fillId="0" borderId="11" xfId="0" applyBorder="1"/>
    <xf numFmtId="0" fontId="0" fillId="0" borderId="37" xfId="0" applyBorder="1"/>
    <xf numFmtId="4" fontId="0" fillId="0" borderId="48" xfId="0" applyNumberFormat="1" applyBorder="1"/>
    <xf numFmtId="0" fontId="0" fillId="0" borderId="49" xfId="0" applyBorder="1"/>
    <xf numFmtId="4" fontId="0" fillId="0" borderId="50" xfId="0" applyNumberFormat="1" applyBorder="1"/>
    <xf numFmtId="0" fontId="0" fillId="0" borderId="49" xfId="0" applyBorder="1" applyAlignment="1">
      <alignment horizontal="center"/>
    </xf>
    <xf numFmtId="4" fontId="3" fillId="0" borderId="50" xfId="0" applyNumberFormat="1" applyFont="1" applyBorder="1"/>
    <xf numFmtId="0" fontId="0" fillId="0" borderId="38" xfId="0" applyBorder="1"/>
    <xf numFmtId="4" fontId="3" fillId="0" borderId="51" xfId="0" applyNumberFormat="1" applyFont="1" applyBorder="1"/>
    <xf numFmtId="0" fontId="3" fillId="0" borderId="52" xfId="0" applyFont="1" applyBorder="1"/>
    <xf numFmtId="0" fontId="3" fillId="0" borderId="53" xfId="0" applyFont="1" applyBorder="1"/>
    <xf numFmtId="4" fontId="3" fillId="0" borderId="53" xfId="0" applyNumberFormat="1" applyFont="1" applyBorder="1"/>
    <xf numFmtId="4" fontId="3" fillId="0" borderId="54" xfId="0" applyNumberFormat="1" applyFont="1" applyBorder="1"/>
    <xf numFmtId="0" fontId="7" fillId="0" borderId="0" xfId="0" applyFont="1" applyFill="1" applyBorder="1" applyAlignment="1">
      <alignment horizontal="center"/>
    </xf>
    <xf numFmtId="4" fontId="0" fillId="0" borderId="51" xfId="0" applyNumberFormat="1" applyFill="1" applyBorder="1"/>
    <xf numFmtId="4" fontId="0" fillId="0" borderId="41" xfId="0" applyNumberFormat="1" applyFill="1" applyBorder="1"/>
    <xf numFmtId="4" fontId="0" fillId="0" borderId="51" xfId="0" applyNumberFormat="1" applyFill="1" applyBorder="1" applyProtection="1">
      <protection locked="0"/>
    </xf>
    <xf numFmtId="0" fontId="10" fillId="0" borderId="0" xfId="0" applyFont="1" applyBorder="1" applyAlignment="1">
      <alignment horizontal="left" vertical="center" wrapText="1"/>
    </xf>
    <xf numFmtId="0" fontId="25" fillId="0" borderId="0" xfId="0" applyFont="1"/>
    <xf numFmtId="4" fontId="2" fillId="0" borderId="0" xfId="0" applyNumberFormat="1" applyFont="1" applyFill="1"/>
    <xf numFmtId="0" fontId="12" fillId="0" borderId="56" xfId="0" applyFont="1" applyFill="1" applyBorder="1" applyAlignment="1">
      <alignment vertical="center"/>
    </xf>
    <xf numFmtId="4" fontId="12" fillId="0" borderId="0" xfId="0" applyNumberFormat="1" applyFont="1" applyFill="1" applyBorder="1" applyAlignment="1">
      <alignment vertical="center"/>
    </xf>
    <xf numFmtId="0" fontId="12" fillId="0" borderId="8" xfId="0" applyFont="1" applyFill="1" applyBorder="1" applyAlignment="1">
      <alignment vertical="center"/>
    </xf>
    <xf numFmtId="0" fontId="12" fillId="0" borderId="12" xfId="0" applyFont="1" applyFill="1" applyBorder="1" applyAlignment="1">
      <alignment vertical="center" wrapText="1"/>
    </xf>
    <xf numFmtId="49" fontId="2" fillId="0" borderId="35" xfId="0" applyNumberFormat="1" applyFont="1" applyFill="1" applyBorder="1" applyAlignment="1">
      <alignment horizontal="center" vertical="center"/>
    </xf>
    <xf numFmtId="4" fontId="6" fillId="0" borderId="0" xfId="0" applyNumberFormat="1" applyFont="1" applyFill="1" applyBorder="1" applyAlignment="1">
      <alignment vertical="center"/>
    </xf>
    <xf numFmtId="0" fontId="11" fillId="0" borderId="0" xfId="0" applyFont="1" applyFill="1" applyBorder="1" applyAlignment="1">
      <alignment vertical="center"/>
    </xf>
    <xf numFmtId="4" fontId="12" fillId="0" borderId="43" xfId="0" applyNumberFormat="1" applyFont="1" applyFill="1" applyBorder="1" applyAlignment="1">
      <alignment vertical="center"/>
    </xf>
    <xf numFmtId="0" fontId="12" fillId="0" borderId="21" xfId="0" applyFont="1" applyFill="1" applyBorder="1" applyAlignment="1">
      <alignment vertical="center" wrapText="1"/>
    </xf>
    <xf numFmtId="0" fontId="2" fillId="0" borderId="15" xfId="0"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 fontId="2" fillId="0" borderId="15" xfId="0" applyNumberFormat="1" applyFont="1" applyFill="1" applyBorder="1" applyAlignment="1">
      <alignment vertical="center"/>
    </xf>
    <xf numFmtId="0" fontId="12" fillId="0" borderId="0" xfId="0" applyFont="1" applyFill="1" applyBorder="1" applyAlignment="1">
      <alignment vertical="center" wrapText="1"/>
    </xf>
    <xf numFmtId="4" fontId="12" fillId="0" borderId="23" xfId="0" applyNumberFormat="1" applyFont="1" applyFill="1" applyBorder="1" applyAlignment="1">
      <alignment vertical="center"/>
    </xf>
    <xf numFmtId="4" fontId="2" fillId="0" borderId="33" xfId="0" applyNumberFormat="1" applyFont="1" applyFill="1" applyBorder="1" applyAlignment="1">
      <alignment vertical="center"/>
    </xf>
    <xf numFmtId="0" fontId="2" fillId="0" borderId="33" xfId="0" applyFont="1" applyFill="1" applyBorder="1" applyAlignment="1">
      <alignment horizontal="center" vertical="center"/>
    </xf>
    <xf numFmtId="49" fontId="2" fillId="0" borderId="33" xfId="0" applyNumberFormat="1" applyFont="1" applyFill="1" applyBorder="1" applyAlignment="1">
      <alignment horizontal="center" vertical="center"/>
    </xf>
    <xf numFmtId="0" fontId="0" fillId="0" borderId="0" xfId="0" applyAlignment="1">
      <alignment vertical="center"/>
    </xf>
    <xf numFmtId="4" fontId="12" fillId="0" borderId="0" xfId="0" applyNumberFormat="1" applyFont="1" applyFill="1" applyAlignment="1">
      <alignment vertical="center"/>
    </xf>
    <xf numFmtId="0" fontId="9" fillId="0" borderId="0" xfId="0" applyFont="1" applyProtection="1"/>
    <xf numFmtId="0" fontId="0" fillId="0" borderId="0" xfId="0" applyProtection="1"/>
    <xf numFmtId="0" fontId="27" fillId="0" borderId="0" xfId="0" applyFont="1" applyAlignment="1" applyProtection="1">
      <alignment horizontal="left"/>
    </xf>
    <xf numFmtId="0" fontId="0" fillId="0" borderId="0" xfId="0" applyBorder="1" applyProtection="1"/>
    <xf numFmtId="0" fontId="3" fillId="4" borderId="20" xfId="0" applyFont="1" applyFill="1" applyBorder="1" applyAlignment="1" applyProtection="1">
      <alignment horizontal="center"/>
    </xf>
    <xf numFmtId="0" fontId="3" fillId="0" borderId="0" xfId="0" applyFont="1" applyAlignment="1" applyProtection="1">
      <alignment horizontal="center" vertical="justify"/>
    </xf>
    <xf numFmtId="0" fontId="8" fillId="2" borderId="5" xfId="0" applyFont="1" applyFill="1" applyBorder="1" applyAlignment="1" applyProtection="1">
      <alignment horizontal="center" vertical="justify"/>
    </xf>
    <xf numFmtId="0" fontId="3" fillId="2" borderId="5" xfId="0" applyFont="1" applyFill="1" applyBorder="1" applyAlignment="1" applyProtection="1">
      <alignment horizontal="center" vertical="justify"/>
    </xf>
    <xf numFmtId="0" fontId="0" fillId="2" borderId="0" xfId="0" applyFill="1" applyProtection="1"/>
    <xf numFmtId="0" fontId="0" fillId="0" borderId="33" xfId="0" applyBorder="1" applyAlignment="1" applyProtection="1">
      <alignment horizontal="center"/>
      <protection locked="0"/>
    </xf>
    <xf numFmtId="0" fontId="0" fillId="4" borderId="33" xfId="0" applyFill="1" applyBorder="1" applyAlignment="1" applyProtection="1">
      <alignment horizontal="center"/>
    </xf>
    <xf numFmtId="0" fontId="0" fillId="0" borderId="0" xfId="0" applyAlignment="1" applyProtection="1">
      <alignment horizontal="center"/>
      <protection locked="0"/>
    </xf>
    <xf numFmtId="0" fontId="0" fillId="0" borderId="0" xfId="0" applyAlignment="1" applyProtection="1">
      <alignment horizontal="center"/>
    </xf>
    <xf numFmtId="0" fontId="0" fillId="0" borderId="0" xfId="0" applyFill="1" applyProtection="1"/>
    <xf numFmtId="0" fontId="4" fillId="0" borderId="4" xfId="0" applyFont="1" applyBorder="1" applyProtection="1"/>
    <xf numFmtId="0" fontId="4" fillId="0" borderId="57" xfId="0" applyFont="1" applyBorder="1" applyAlignment="1" applyProtection="1">
      <alignment horizontal="center"/>
    </xf>
    <xf numFmtId="0" fontId="4" fillId="0" borderId="0" xfId="0" applyFont="1" applyAlignment="1" applyProtection="1">
      <alignment horizontal="center"/>
    </xf>
    <xf numFmtId="0" fontId="3" fillId="0" borderId="5" xfId="0" applyFont="1" applyBorder="1" applyProtection="1"/>
    <xf numFmtId="0" fontId="3" fillId="0" borderId="27" xfId="0" applyFont="1" applyBorder="1" applyProtection="1"/>
    <xf numFmtId="0" fontId="3" fillId="0" borderId="28" xfId="0" applyFont="1" applyBorder="1" applyProtection="1"/>
    <xf numFmtId="0" fontId="3" fillId="0" borderId="0" xfId="0" applyFont="1" applyBorder="1" applyProtection="1"/>
    <xf numFmtId="0" fontId="0" fillId="0" borderId="27" xfId="0" applyBorder="1" applyProtection="1"/>
    <xf numFmtId="0" fontId="2" fillId="0" borderId="0" xfId="0" applyFont="1" applyFill="1" applyProtection="1"/>
    <xf numFmtId="0" fontId="0" fillId="0" borderId="0" xfId="0" applyProtection="1">
      <protection locked="0"/>
    </xf>
    <xf numFmtId="0" fontId="3" fillId="0" borderId="0" xfId="0" applyFont="1" applyProtection="1">
      <protection locked="0"/>
    </xf>
    <xf numFmtId="0" fontId="19" fillId="0" borderId="0" xfId="0" applyFont="1" applyBorder="1" applyProtection="1"/>
    <xf numFmtId="49" fontId="3" fillId="0" borderId="0" xfId="0" applyNumberFormat="1" applyFont="1" applyFill="1" applyAlignment="1">
      <alignment horizontal="left"/>
    </xf>
    <xf numFmtId="0" fontId="12" fillId="0" borderId="0" xfId="0" applyFont="1" applyAlignment="1">
      <alignment vertical="center"/>
    </xf>
    <xf numFmtId="4" fontId="0" fillId="0" borderId="50" xfId="0" applyNumberFormat="1" applyFill="1" applyBorder="1" applyProtection="1">
      <protection locked="0"/>
    </xf>
    <xf numFmtId="4" fontId="2" fillId="0" borderId="0" xfId="0" applyNumberFormat="1" applyFont="1" applyBorder="1" applyAlignment="1">
      <alignment vertical="center"/>
    </xf>
    <xf numFmtId="0" fontId="12" fillId="0" borderId="0" xfId="0" applyFont="1" applyFill="1" applyBorder="1" applyAlignment="1" applyProtection="1">
      <alignment horizontal="center"/>
      <protection locked="0"/>
    </xf>
    <xf numFmtId="0" fontId="0" fillId="0" borderId="0" xfId="0" applyBorder="1" applyAlignment="1" applyProtection="1">
      <protection locked="0"/>
    </xf>
    <xf numFmtId="0" fontId="3" fillId="0" borderId="0" xfId="0" applyFont="1" applyBorder="1" applyAlignment="1" applyProtection="1">
      <protection locked="0"/>
    </xf>
    <xf numFmtId="14" fontId="0" fillId="0" borderId="0" xfId="0" applyNumberFormat="1" applyBorder="1" applyAlignment="1" applyProtection="1">
      <protection locked="0"/>
    </xf>
    <xf numFmtId="49" fontId="0" fillId="0" borderId="16" xfId="0" applyNumberFormat="1" applyBorder="1" applyAlignment="1">
      <alignment horizontal="right" vertical="center"/>
    </xf>
    <xf numFmtId="4" fontId="0" fillId="0" borderId="16" xfId="0" applyNumberFormat="1" applyBorder="1" applyAlignment="1">
      <alignment vertical="center"/>
    </xf>
    <xf numFmtId="49" fontId="0" fillId="0" borderId="0" xfId="0" applyNumberFormat="1" applyBorder="1" applyAlignment="1">
      <alignment vertical="center" wrapText="1"/>
    </xf>
    <xf numFmtId="49" fontId="0" fillId="0" borderId="10" xfId="0" applyNumberFormat="1" applyBorder="1" applyAlignment="1">
      <alignment vertical="center"/>
    </xf>
    <xf numFmtId="49" fontId="0" fillId="0" borderId="16" xfId="0" applyNumberFormat="1" applyFill="1" applyBorder="1" applyAlignment="1">
      <alignment horizontal="right" vertical="center"/>
    </xf>
    <xf numFmtId="4" fontId="0" fillId="0" borderId="16" xfId="0" applyNumberFormat="1" applyFill="1" applyBorder="1" applyAlignment="1">
      <alignment vertical="center"/>
    </xf>
    <xf numFmtId="4" fontId="0" fillId="0" borderId="0" xfId="0" applyNumberFormat="1" applyAlignment="1">
      <alignment vertical="center"/>
    </xf>
    <xf numFmtId="4" fontId="0" fillId="0" borderId="18" xfId="0" applyNumberFormat="1" applyBorder="1" applyAlignment="1">
      <alignment vertical="center"/>
    </xf>
    <xf numFmtId="0" fontId="3" fillId="0" borderId="8" xfId="0" applyFont="1" applyFill="1" applyBorder="1" applyAlignment="1">
      <alignment vertical="center"/>
    </xf>
    <xf numFmtId="4" fontId="6" fillId="0" borderId="17" xfId="0" applyNumberFormat="1" applyFont="1" applyFill="1" applyBorder="1" applyAlignment="1">
      <alignment vertical="center"/>
    </xf>
    <xf numFmtId="0" fontId="3" fillId="5" borderId="8" xfId="0" applyFont="1" applyFill="1" applyBorder="1" applyAlignment="1">
      <alignment vertical="center"/>
    </xf>
    <xf numFmtId="49" fontId="3" fillId="5" borderId="16" xfId="0" applyNumberFormat="1" applyFont="1" applyFill="1" applyBorder="1" applyAlignment="1">
      <alignment horizontal="center" vertical="center"/>
    </xf>
    <xf numFmtId="49" fontId="0" fillId="0" borderId="18" xfId="0" applyNumberFormat="1" applyBorder="1" applyAlignment="1">
      <alignment horizontal="right" vertical="center"/>
    </xf>
    <xf numFmtId="0" fontId="0" fillId="0" borderId="0" xfId="0" applyFill="1" applyBorder="1" applyAlignment="1">
      <alignment vertical="center"/>
    </xf>
    <xf numFmtId="4" fontId="2" fillId="0" borderId="0" xfId="0" applyNumberFormat="1" applyFont="1" applyFill="1" applyBorder="1" applyAlignment="1">
      <alignment vertical="center"/>
    </xf>
    <xf numFmtId="4" fontId="2" fillId="0" borderId="23" xfId="0" applyNumberFormat="1" applyFont="1" applyFill="1" applyBorder="1" applyAlignment="1">
      <alignment vertical="center"/>
    </xf>
    <xf numFmtId="49" fontId="2" fillId="0" borderId="18" xfId="0" applyNumberFormat="1" applyFont="1" applyFill="1" applyBorder="1" applyAlignment="1">
      <alignment horizontal="center" vertical="center"/>
    </xf>
    <xf numFmtId="4" fontId="3" fillId="0" borderId="35"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6" fillId="0" borderId="45"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4" fontId="12" fillId="0" borderId="60" xfId="0" applyNumberFormat="1" applyFont="1" applyFill="1" applyBorder="1" applyAlignment="1">
      <alignment vertical="center"/>
    </xf>
    <xf numFmtId="4" fontId="2" fillId="0" borderId="0" xfId="0" applyNumberFormat="1" applyFont="1" applyFill="1" applyBorder="1" applyAlignment="1">
      <alignment horizontal="right" vertical="top"/>
    </xf>
    <xf numFmtId="0" fontId="11" fillId="0" borderId="0" xfId="0" applyFont="1" applyFill="1" applyAlignment="1">
      <alignment vertical="center"/>
    </xf>
    <xf numFmtId="4" fontId="11" fillId="0" borderId="0" xfId="0" applyNumberFormat="1" applyFont="1" applyFill="1" applyAlignment="1">
      <alignment vertical="center"/>
    </xf>
    <xf numFmtId="4" fontId="2" fillId="0" borderId="21"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0" fillId="0" borderId="0" xfId="0" applyFill="1" applyAlignment="1">
      <alignment vertical="center"/>
    </xf>
    <xf numFmtId="0" fontId="2" fillId="0" borderId="0" xfId="0" applyFont="1" applyFill="1" applyAlignment="1">
      <alignment vertical="center"/>
    </xf>
    <xf numFmtId="14" fontId="2" fillId="0" borderId="0" xfId="0" applyNumberFormat="1" applyFont="1" applyFill="1"/>
    <xf numFmtId="0" fontId="2" fillId="0" borderId="18" xfId="0" applyFont="1" applyFill="1" applyBorder="1" applyAlignment="1">
      <alignment horizontal="center" vertical="center"/>
    </xf>
    <xf numFmtId="4" fontId="2" fillId="0" borderId="18" xfId="0" applyNumberFormat="1" applyFont="1" applyFill="1" applyBorder="1" applyAlignment="1">
      <alignment vertical="center"/>
    </xf>
    <xf numFmtId="0" fontId="3" fillId="0" borderId="16" xfId="0" applyFont="1" applyBorder="1" applyAlignment="1">
      <alignment horizontal="left" vertical="center"/>
    </xf>
    <xf numFmtId="49" fontId="0" fillId="0" borderId="35" xfId="0" applyNumberFormat="1" applyBorder="1" applyAlignment="1">
      <alignment vertical="center" wrapText="1"/>
    </xf>
    <xf numFmtId="4" fontId="0" fillId="0" borderId="35" xfId="0" applyNumberFormat="1" applyBorder="1" applyAlignment="1">
      <alignment vertical="center"/>
    </xf>
    <xf numFmtId="0" fontId="2" fillId="0" borderId="8" xfId="0" applyFont="1" applyFill="1" applyBorder="1" applyAlignment="1">
      <alignment vertical="center"/>
    </xf>
    <xf numFmtId="4" fontId="6" fillId="0" borderId="36" xfId="0" applyNumberFormat="1" applyFont="1" applyFill="1" applyBorder="1" applyAlignment="1">
      <alignment vertical="center"/>
    </xf>
    <xf numFmtId="0" fontId="11" fillId="0" borderId="0" xfId="0" applyFont="1" applyBorder="1" applyProtection="1"/>
    <xf numFmtId="0" fontId="11" fillId="0" borderId="0" xfId="0" applyFont="1" applyProtection="1"/>
    <xf numFmtId="14" fontId="3" fillId="0" borderId="0" xfId="0" applyNumberFormat="1" applyFont="1" applyBorder="1" applyAlignment="1" applyProtection="1">
      <protection locked="0"/>
    </xf>
    <xf numFmtId="14" fontId="3" fillId="0" borderId="0" xfId="0" applyNumberFormat="1" applyFont="1" applyAlignment="1">
      <alignment horizontal="left"/>
    </xf>
    <xf numFmtId="0" fontId="18" fillId="0" borderId="0" xfId="0" applyFont="1" applyFill="1" applyAlignment="1">
      <alignment horizontal="centerContinuous" vertical="center"/>
    </xf>
    <xf numFmtId="0" fontId="7" fillId="0" borderId="0" xfId="0" applyFont="1" applyFill="1" applyAlignment="1">
      <alignment horizontal="centerContinuous" vertical="center"/>
    </xf>
    <xf numFmtId="0" fontId="3" fillId="0" borderId="6" xfId="0" applyFont="1" applyFill="1" applyBorder="1" applyAlignment="1">
      <alignment horizontal="center"/>
    </xf>
    <xf numFmtId="0" fontId="3" fillId="0" borderId="61" xfId="0" applyFont="1" applyFill="1" applyBorder="1" applyAlignment="1">
      <alignment horizontal="center"/>
    </xf>
    <xf numFmtId="0" fontId="3" fillId="0" borderId="29" xfId="0" applyFont="1" applyFill="1" applyBorder="1" applyAlignment="1">
      <alignment horizontal="center"/>
    </xf>
    <xf numFmtId="0" fontId="3" fillId="0" borderId="7" xfId="0" applyFont="1" applyFill="1" applyBorder="1" applyAlignment="1">
      <alignment horizontal="center"/>
    </xf>
    <xf numFmtId="0" fontId="3" fillId="0" borderId="30" xfId="0" applyFont="1" applyFill="1" applyBorder="1" applyAlignment="1">
      <alignment horizontal="center"/>
    </xf>
    <xf numFmtId="0" fontId="3" fillId="0" borderId="9" xfId="0" applyFont="1" applyFill="1" applyBorder="1" applyAlignment="1">
      <alignment horizontal="center"/>
    </xf>
    <xf numFmtId="0" fontId="3" fillId="0" borderId="62" xfId="0" applyFont="1" applyFill="1" applyBorder="1" applyAlignment="1">
      <alignment horizontal="center"/>
    </xf>
    <xf numFmtId="0" fontId="3" fillId="0" borderId="19" xfId="0" applyFont="1" applyFill="1" applyBorder="1" applyAlignment="1">
      <alignment horizontal="center"/>
    </xf>
    <xf numFmtId="0" fontId="3" fillId="0" borderId="10" xfId="0" applyFont="1" applyFill="1" applyBorder="1" applyAlignment="1">
      <alignment horizontal="center"/>
    </xf>
    <xf numFmtId="0" fontId="0" fillId="0" borderId="6" xfId="0" applyFill="1" applyBorder="1" applyAlignment="1">
      <alignment horizontal="center"/>
    </xf>
    <xf numFmtId="0" fontId="0" fillId="0" borderId="61" xfId="0" applyFill="1" applyBorder="1"/>
    <xf numFmtId="0" fontId="0" fillId="0" borderId="29" xfId="0" applyFill="1" applyBorder="1"/>
    <xf numFmtId="0" fontId="0" fillId="0" borderId="30" xfId="0" applyFill="1" applyBorder="1"/>
    <xf numFmtId="0" fontId="0" fillId="0" borderId="11" xfId="0" applyFill="1" applyBorder="1" applyAlignment="1">
      <alignment horizontal="center"/>
    </xf>
    <xf numFmtId="0" fontId="0" fillId="0" borderId="13" xfId="0" applyFill="1" applyBorder="1"/>
    <xf numFmtId="0" fontId="0" fillId="0" borderId="8" xfId="0" applyFill="1" applyBorder="1" applyAlignment="1">
      <alignment horizontal="center"/>
    </xf>
    <xf numFmtId="0" fontId="0" fillId="0" borderId="22" xfId="0" applyFill="1" applyBorder="1"/>
    <xf numFmtId="0" fontId="0" fillId="0" borderId="50" xfId="0" applyFill="1" applyBorder="1"/>
    <xf numFmtId="4" fontId="0" fillId="0" borderId="22" xfId="0" applyNumberFormat="1" applyFill="1" applyBorder="1"/>
    <xf numFmtId="4" fontId="0" fillId="0" borderId="50" xfId="0" applyNumberFormat="1" applyFill="1" applyBorder="1"/>
    <xf numFmtId="4" fontId="0" fillId="0" borderId="13" xfId="0" applyNumberFormat="1" applyFill="1" applyBorder="1" applyProtection="1">
      <protection locked="0"/>
    </xf>
    <xf numFmtId="0" fontId="0" fillId="0" borderId="44" xfId="0" applyFill="1" applyBorder="1" applyAlignment="1">
      <alignment horizontal="justify" vertical="top"/>
    </xf>
    <xf numFmtId="4" fontId="0" fillId="0" borderId="16" xfId="0" applyNumberFormat="1" applyFill="1" applyBorder="1" applyProtection="1">
      <protection locked="0"/>
    </xf>
    <xf numFmtId="0" fontId="0" fillId="0" borderId="9" xfId="0" applyFill="1" applyBorder="1" applyAlignment="1">
      <alignment horizontal="center"/>
    </xf>
    <xf numFmtId="0" fontId="0" fillId="0" borderId="62" xfId="0" applyFill="1" applyBorder="1"/>
    <xf numFmtId="10" fontId="0" fillId="0" borderId="19" xfId="0" applyNumberFormat="1" applyFill="1" applyBorder="1"/>
    <xf numFmtId="10" fontId="0" fillId="0" borderId="31" xfId="0" applyNumberFormat="1" applyFill="1" applyBorder="1"/>
    <xf numFmtId="0" fontId="0" fillId="0" borderId="33" xfId="0" applyFill="1" applyBorder="1"/>
    <xf numFmtId="0" fontId="0" fillId="0" borderId="40" xfId="0" applyFill="1" applyBorder="1" applyAlignment="1">
      <alignment horizontal="center"/>
    </xf>
    <xf numFmtId="0" fontId="0" fillId="0" borderId="13" xfId="0" applyFill="1" applyBorder="1" applyAlignment="1">
      <alignment horizontal="justify" vertical="top"/>
    </xf>
    <xf numFmtId="0" fontId="0" fillId="0" borderId="34" xfId="0" applyFill="1" applyBorder="1" applyAlignment="1">
      <alignment horizontal="center"/>
    </xf>
    <xf numFmtId="0" fontId="0" fillId="0" borderId="44" xfId="0" applyFill="1" applyBorder="1"/>
    <xf numFmtId="4" fontId="0" fillId="0" borderId="33" xfId="0" applyNumberFormat="1" applyFill="1" applyBorder="1" applyProtection="1">
      <protection locked="0"/>
    </xf>
    <xf numFmtId="0" fontId="0" fillId="0" borderId="0" xfId="0" applyFill="1" applyBorder="1" applyAlignment="1">
      <alignment horizontal="center"/>
    </xf>
    <xf numFmtId="0" fontId="0" fillId="0" borderId="0" xfId="0" applyFill="1" applyAlignment="1">
      <alignment horizontal="left" indent="1"/>
    </xf>
    <xf numFmtId="14" fontId="3" fillId="0" borderId="0" xfId="0" applyNumberFormat="1" applyFont="1" applyFill="1" applyAlignment="1">
      <alignment horizontal="left"/>
    </xf>
    <xf numFmtId="4" fontId="2" fillId="0" borderId="0" xfId="0" applyNumberFormat="1" applyFont="1" applyFill="1" applyBorder="1" applyAlignment="1">
      <alignment horizontal="right"/>
    </xf>
    <xf numFmtId="4" fontId="3" fillId="0" borderId="17" xfId="0" applyNumberFormat="1" applyFont="1" applyFill="1" applyBorder="1" applyProtection="1"/>
    <xf numFmtId="0" fontId="0" fillId="0" borderId="8" xfId="0" applyFill="1" applyBorder="1" applyProtection="1"/>
    <xf numFmtId="0" fontId="0" fillId="0" borderId="15" xfId="0" applyFill="1" applyBorder="1"/>
    <xf numFmtId="0" fontId="12" fillId="0" borderId="18" xfId="0" applyFont="1" applyFill="1" applyBorder="1" applyAlignment="1">
      <alignment wrapText="1"/>
    </xf>
    <xf numFmtId="0" fontId="12" fillId="0" borderId="33" xfId="0" applyFont="1" applyFill="1" applyBorder="1" applyAlignment="1">
      <alignment wrapText="1"/>
    </xf>
    <xf numFmtId="49" fontId="6" fillId="0" borderId="6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 fontId="2" fillId="0" borderId="21" xfId="0" applyNumberFormat="1" applyFont="1" applyFill="1" applyBorder="1" applyAlignment="1">
      <alignment vertical="center"/>
    </xf>
    <xf numFmtId="0" fontId="3" fillId="0" borderId="4" xfId="0" applyFont="1" applyFill="1" applyBorder="1" applyAlignment="1">
      <alignment horizontal="center" vertical="center" wrapText="1"/>
    </xf>
    <xf numFmtId="49" fontId="2" fillId="0" borderId="16" xfId="0" applyNumberFormat="1" applyFont="1" applyBorder="1" applyAlignment="1">
      <alignment horizontal="right" vertical="center"/>
    </xf>
    <xf numFmtId="0" fontId="3" fillId="0" borderId="31" xfId="0" applyFont="1" applyFill="1" applyBorder="1" applyAlignment="1">
      <alignment horizontal="center" wrapText="1"/>
    </xf>
    <xf numFmtId="4" fontId="0" fillId="0" borderId="41" xfId="0" applyNumberFormat="1" applyFill="1" applyBorder="1" applyProtection="1">
      <protection locked="0"/>
    </xf>
    <xf numFmtId="4" fontId="3" fillId="0" borderId="64" xfId="0" applyNumberFormat="1" applyFont="1" applyFill="1" applyBorder="1" applyAlignment="1">
      <alignment vertical="center"/>
    </xf>
    <xf numFmtId="166" fontId="32" fillId="0" borderId="0" xfId="0" applyNumberFormat="1" applyFont="1"/>
    <xf numFmtId="49" fontId="0" fillId="0" borderId="21" xfId="0" applyNumberFormat="1" applyBorder="1" applyAlignment="1">
      <alignment vertical="center" wrapText="1"/>
    </xf>
    <xf numFmtId="0" fontId="7" fillId="0" borderId="0" xfId="0" applyFont="1" applyFill="1" applyAlignment="1">
      <alignment horizontal="center" vertical="center"/>
    </xf>
    <xf numFmtId="49" fontId="2" fillId="0" borderId="55" xfId="0" applyNumberFormat="1" applyFont="1" applyFill="1" applyBorder="1" applyAlignment="1">
      <alignment horizontal="center" vertical="center"/>
    </xf>
    <xf numFmtId="0" fontId="12" fillId="0" borderId="44" xfId="0" applyFont="1" applyFill="1" applyBorder="1" applyAlignment="1">
      <alignment vertical="center"/>
    </xf>
    <xf numFmtId="0" fontId="12" fillId="0" borderId="35" xfId="0" applyFont="1" applyFill="1" applyBorder="1" applyAlignment="1">
      <alignment vertical="center" wrapText="1"/>
    </xf>
    <xf numFmtId="4"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2" fillId="0" borderId="16" xfId="0"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 fontId="2" fillId="0" borderId="16" xfId="0" applyNumberFormat="1" applyFont="1" applyFill="1" applyBorder="1" applyAlignment="1">
      <alignment vertical="center"/>
    </xf>
    <xf numFmtId="4" fontId="6" fillId="0" borderId="23" xfId="0" applyNumberFormat="1" applyFont="1" applyFill="1" applyBorder="1" applyAlignment="1">
      <alignment vertical="center"/>
    </xf>
    <xf numFmtId="4" fontId="6" fillId="0" borderId="0" xfId="0" applyNumberFormat="1" applyFont="1" applyFill="1" applyBorder="1" applyAlignment="1">
      <alignment horizontal="right" vertical="center"/>
    </xf>
    <xf numFmtId="4" fontId="6" fillId="0" borderId="0" xfId="0" applyNumberFormat="1" applyFont="1" applyFill="1" applyAlignment="1">
      <alignment vertical="center"/>
    </xf>
    <xf numFmtId="0" fontId="12" fillId="0" borderId="34" xfId="0" applyFont="1" applyFill="1" applyBorder="1" applyAlignment="1">
      <alignment vertical="center"/>
    </xf>
    <xf numFmtId="4" fontId="6" fillId="0" borderId="35" xfId="0" applyNumberFormat="1" applyFont="1" applyFill="1" applyBorder="1" applyAlignment="1">
      <alignment vertical="center"/>
    </xf>
    <xf numFmtId="0" fontId="2" fillId="0" borderId="35" xfId="0" applyFont="1" applyFill="1" applyBorder="1" applyAlignment="1">
      <alignment horizontal="center" vertical="center"/>
    </xf>
    <xf numFmtId="4" fontId="2" fillId="0" borderId="35" xfId="0" applyNumberFormat="1" applyFont="1" applyFill="1" applyBorder="1" applyAlignment="1">
      <alignment vertical="center"/>
    </xf>
    <xf numFmtId="49" fontId="2" fillId="0" borderId="43" xfId="0" applyNumberFormat="1" applyFont="1" applyFill="1" applyBorder="1" applyAlignment="1">
      <alignment horizontal="center" vertical="center"/>
    </xf>
    <xf numFmtId="4" fontId="7" fillId="0" borderId="0" xfId="0" applyNumberFormat="1" applyFont="1" applyFill="1" applyAlignment="1">
      <alignment vertical="center"/>
    </xf>
    <xf numFmtId="4" fontId="12" fillId="0" borderId="64" xfId="0" applyNumberFormat="1"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12" fillId="0" borderId="21" xfId="0" applyNumberFormat="1" applyFont="1" applyFill="1" applyBorder="1" applyAlignment="1">
      <alignment vertical="center"/>
    </xf>
    <xf numFmtId="4" fontId="12" fillId="0" borderId="36" xfId="0" applyNumberFormat="1" applyFont="1" applyFill="1" applyBorder="1" applyAlignment="1">
      <alignment vertical="center"/>
    </xf>
    <xf numFmtId="0" fontId="2" fillId="0" borderId="21" xfId="0" applyFont="1" applyFill="1" applyBorder="1" applyAlignment="1">
      <alignment horizontal="center" vertical="center"/>
    </xf>
    <xf numFmtId="4" fontId="12" fillId="0" borderId="35" xfId="0" applyNumberFormat="1" applyFont="1" applyFill="1" applyBorder="1" applyAlignment="1">
      <alignment vertical="center"/>
    </xf>
    <xf numFmtId="4" fontId="17" fillId="0" borderId="0" xfId="0" applyNumberFormat="1" applyFont="1" applyFill="1" applyBorder="1" applyAlignment="1">
      <alignment vertical="center"/>
    </xf>
    <xf numFmtId="4" fontId="39" fillId="0" borderId="0" xfId="0" applyNumberFormat="1" applyFont="1" applyFill="1" applyAlignment="1">
      <alignment vertical="center"/>
    </xf>
    <xf numFmtId="49" fontId="12" fillId="0" borderId="18" xfId="0" applyNumberFormat="1" applyFont="1" applyFill="1" applyBorder="1" applyAlignment="1">
      <alignment horizontal="center" vertical="center"/>
    </xf>
    <xf numFmtId="165" fontId="12" fillId="0" borderId="18" xfId="1" applyNumberFormat="1" applyFont="1" applyFill="1" applyBorder="1" applyAlignment="1">
      <alignment vertical="center"/>
    </xf>
    <xf numFmtId="49" fontId="12" fillId="0" borderId="33" xfId="0" applyNumberFormat="1" applyFont="1" applyFill="1" applyBorder="1" applyAlignment="1">
      <alignment horizontal="center" vertical="center"/>
    </xf>
    <xf numFmtId="165" fontId="12" fillId="0" borderId="33" xfId="1" applyNumberFormat="1" applyFont="1" applyFill="1" applyBorder="1" applyAlignment="1">
      <alignment vertical="center"/>
    </xf>
    <xf numFmtId="0" fontId="12" fillId="0" borderId="20" xfId="0" applyFont="1" applyFill="1" applyBorder="1" applyAlignment="1">
      <alignment vertical="center"/>
    </xf>
    <xf numFmtId="0" fontId="12" fillId="0" borderId="22" xfId="0" applyFont="1" applyFill="1" applyBorder="1" applyAlignment="1">
      <alignment vertical="center"/>
    </xf>
    <xf numFmtId="0" fontId="12" fillId="0" borderId="0" xfId="0" applyFont="1" applyFill="1" applyBorder="1" applyAlignment="1">
      <alignment vertical="center"/>
    </xf>
    <xf numFmtId="0" fontId="6" fillId="0" borderId="8" xfId="0" applyFont="1" applyFill="1" applyBorder="1" applyAlignment="1">
      <alignment vertical="center"/>
    </xf>
    <xf numFmtId="0" fontId="12" fillId="0" borderId="13" xfId="0" applyFont="1" applyFill="1" applyBorder="1" applyAlignment="1">
      <alignment vertical="center"/>
    </xf>
    <xf numFmtId="0" fontId="2" fillId="0" borderId="55" xfId="0" applyFont="1" applyFill="1" applyBorder="1" applyAlignment="1">
      <alignment horizontal="center" vertical="center"/>
    </xf>
    <xf numFmtId="0" fontId="6" fillId="0" borderId="0" xfId="0" applyFont="1" applyFill="1" applyAlignment="1">
      <alignment vertical="center"/>
    </xf>
    <xf numFmtId="4" fontId="12"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0" fontId="12" fillId="0" borderId="0" xfId="0" applyFont="1" applyFill="1" applyAlignment="1">
      <alignment vertical="center"/>
    </xf>
    <xf numFmtId="49" fontId="12" fillId="0" borderId="0" xfId="0" applyNumberFormat="1" applyFont="1" applyFill="1" applyBorder="1" applyAlignment="1">
      <alignment horizontal="left" vertical="center"/>
    </xf>
    <xf numFmtId="14" fontId="12" fillId="0" borderId="0" xfId="0" applyNumberFormat="1" applyFont="1" applyFill="1" applyAlignment="1">
      <alignment horizontal="center" vertical="center"/>
    </xf>
    <xf numFmtId="165" fontId="12" fillId="0" borderId="0" xfId="1" applyNumberFormat="1" applyFont="1" applyFill="1" applyAlignment="1">
      <alignment vertical="center"/>
    </xf>
    <xf numFmtId="0" fontId="6" fillId="0" borderId="0" xfId="0" applyFont="1" applyFill="1" applyBorder="1" applyAlignment="1">
      <alignment vertical="center"/>
    </xf>
    <xf numFmtId="0" fontId="7" fillId="0" borderId="0" xfId="0" applyFont="1" applyAlignment="1">
      <alignment horizontal="center" vertical="center"/>
    </xf>
    <xf numFmtId="49" fontId="3" fillId="0" borderId="0" xfId="0" applyNumberFormat="1" applyFont="1" applyAlignment="1">
      <alignment horizontal="center" vertical="center"/>
    </xf>
    <xf numFmtId="4" fontId="3" fillId="0" borderId="0" xfId="0" applyNumberFormat="1" applyFont="1" applyAlignment="1">
      <alignment vertical="center"/>
    </xf>
    <xf numFmtId="0" fontId="3" fillId="0" borderId="0" xfId="0" applyFont="1" applyAlignment="1">
      <alignment vertical="center"/>
    </xf>
    <xf numFmtId="0" fontId="3" fillId="0" borderId="8" xfId="0" applyFont="1" applyBorder="1" applyAlignment="1">
      <alignment vertical="center"/>
    </xf>
    <xf numFmtId="49" fontId="3" fillId="2" borderId="16" xfId="0" applyNumberFormat="1" applyFont="1" applyFill="1" applyBorder="1" applyAlignment="1">
      <alignment horizontal="right" vertical="center"/>
    </xf>
    <xf numFmtId="49" fontId="3" fillId="2" borderId="0" xfId="0" applyNumberFormat="1" applyFont="1" applyFill="1" applyBorder="1" applyAlignment="1">
      <alignment vertical="center"/>
    </xf>
    <xf numFmtId="4" fontId="3" fillId="2" borderId="16" xfId="0" applyNumberFormat="1" applyFont="1" applyFill="1" applyBorder="1" applyAlignment="1">
      <alignment vertical="center"/>
    </xf>
    <xf numFmtId="4" fontId="3" fillId="0" borderId="17" xfId="0" applyNumberFormat="1" applyFont="1" applyBorder="1" applyAlignment="1">
      <alignment vertical="center"/>
    </xf>
    <xf numFmtId="49" fontId="6" fillId="0" borderId="35" xfId="0" applyNumberFormat="1" applyFont="1" applyBorder="1" applyAlignment="1">
      <alignment horizontal="center" vertical="center"/>
    </xf>
    <xf numFmtId="0" fontId="5" fillId="0" borderId="35" xfId="0" applyFont="1" applyBorder="1" applyAlignment="1">
      <alignment vertical="center"/>
    </xf>
    <xf numFmtId="0" fontId="3" fillId="6" borderId="8" xfId="0" applyFont="1" applyFill="1" applyBorder="1" applyAlignment="1">
      <alignment vertical="center"/>
    </xf>
    <xf numFmtId="49" fontId="3" fillId="6" borderId="16" xfId="0" applyNumberFormat="1" applyFont="1" applyFill="1" applyBorder="1" applyAlignment="1">
      <alignment horizontal="lef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9" xfId="0" applyFont="1" applyBorder="1" applyAlignment="1">
      <alignment vertical="center"/>
    </xf>
    <xf numFmtId="0" fontId="28" fillId="6" borderId="4" xfId="0" applyFont="1" applyFill="1" applyBorder="1" applyAlignment="1">
      <alignment vertical="center"/>
    </xf>
    <xf numFmtId="49" fontId="29" fillId="6" borderId="4" xfId="0" applyNumberFormat="1" applyFont="1" applyFill="1" applyBorder="1" applyAlignment="1">
      <alignment horizontal="center" vertical="center"/>
    </xf>
    <xf numFmtId="0" fontId="29" fillId="6" borderId="4" xfId="0" applyFont="1" applyFill="1" applyBorder="1" applyAlignment="1">
      <alignment horizontal="center" vertical="center"/>
    </xf>
    <xf numFmtId="49" fontId="3" fillId="2" borderId="16" xfId="0" applyNumberFormat="1" applyFont="1" applyFill="1" applyBorder="1" applyAlignment="1">
      <alignment vertical="center"/>
    </xf>
    <xf numFmtId="0" fontId="3" fillId="0" borderId="11" xfId="0" applyFont="1" applyBorder="1" applyAlignment="1">
      <alignment vertical="center"/>
    </xf>
    <xf numFmtId="49" fontId="3" fillId="0" borderId="35" xfId="0" applyNumberFormat="1" applyFont="1" applyBorder="1" applyAlignment="1">
      <alignment horizontal="center" vertical="center"/>
    </xf>
    <xf numFmtId="0" fontId="3" fillId="0" borderId="35" xfId="0" applyFont="1" applyBorder="1" applyAlignment="1">
      <alignment vertical="center"/>
    </xf>
    <xf numFmtId="49" fontId="6" fillId="5" borderId="16"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0" fontId="0" fillId="0" borderId="0" xfId="0" applyBorder="1" applyAlignment="1">
      <alignment vertical="center"/>
    </xf>
    <xf numFmtId="0" fontId="3" fillId="7" borderId="56" xfId="0" applyFont="1" applyFill="1" applyBorder="1" applyAlignment="1">
      <alignment vertical="center"/>
    </xf>
    <xf numFmtId="0" fontId="3" fillId="0" borderId="15" xfId="0" applyFont="1" applyBorder="1" applyAlignment="1">
      <alignment horizontal="left" vertical="center"/>
    </xf>
    <xf numFmtId="4" fontId="3" fillId="0" borderId="0" xfId="0" applyNumberFormat="1" applyFont="1" applyFill="1" applyBorder="1" applyAlignment="1">
      <alignment vertical="center"/>
    </xf>
    <xf numFmtId="0" fontId="2" fillId="0" borderId="8" xfId="0" applyFont="1" applyBorder="1" applyAlignment="1">
      <alignment vertical="center"/>
    </xf>
    <xf numFmtId="49" fontId="2" fillId="2" borderId="0" xfId="0" applyNumberFormat="1" applyFont="1" applyFill="1" applyBorder="1" applyAlignment="1">
      <alignment vertical="center"/>
    </xf>
    <xf numFmtId="4" fontId="2" fillId="2" borderId="16" xfId="0" applyNumberFormat="1" applyFont="1" applyFill="1" applyBorder="1" applyAlignment="1">
      <alignment vertical="center"/>
    </xf>
    <xf numFmtId="49" fontId="2" fillId="2" borderId="16" xfId="0" applyNumberFormat="1" applyFont="1" applyFill="1" applyBorder="1" applyAlignment="1">
      <alignment horizontal="right" vertical="center"/>
    </xf>
    <xf numFmtId="49" fontId="0" fillId="0" borderId="35" xfId="0" applyNumberFormat="1" applyBorder="1" applyAlignment="1">
      <alignment horizontal="right" vertical="center"/>
    </xf>
    <xf numFmtId="49" fontId="2" fillId="2" borderId="16" xfId="0" applyNumberFormat="1" applyFont="1" applyFill="1" applyBorder="1" applyAlignment="1">
      <alignment vertical="center"/>
    </xf>
    <xf numFmtId="0" fontId="3" fillId="8" borderId="56" xfId="0" applyFont="1" applyFill="1" applyBorder="1" applyAlignment="1">
      <alignment vertical="center"/>
    </xf>
    <xf numFmtId="49" fontId="3" fillId="8" borderId="15" xfId="0" applyNumberFormat="1" applyFont="1" applyFill="1" applyBorder="1" applyAlignment="1">
      <alignment horizontal="center" vertical="center"/>
    </xf>
    <xf numFmtId="0" fontId="2" fillId="0" borderId="56" xfId="0" applyFont="1" applyBorder="1" applyAlignment="1">
      <alignment vertical="center"/>
    </xf>
    <xf numFmtId="49" fontId="0" fillId="0" borderId="21" xfId="0" applyNumberFormat="1" applyBorder="1" applyAlignment="1">
      <alignment horizontal="right" vertical="center"/>
    </xf>
    <xf numFmtId="49" fontId="3" fillId="8" borderId="16" xfId="0" applyNumberFormat="1" applyFont="1" applyFill="1" applyBorder="1" applyAlignment="1">
      <alignment horizontal="center" vertical="center"/>
    </xf>
    <xf numFmtId="0" fontId="3" fillId="8" borderId="8" xfId="0" applyFont="1" applyFill="1" applyBorder="1" applyAlignment="1">
      <alignment vertical="center"/>
    </xf>
    <xf numFmtId="49" fontId="2" fillId="0" borderId="0" xfId="0" applyNumberFormat="1" applyFont="1" applyAlignment="1">
      <alignment horizontal="left" vertical="center"/>
    </xf>
    <xf numFmtId="0" fontId="12" fillId="0" borderId="0" xfId="0" applyFont="1" applyAlignment="1">
      <alignment horizontal="left" vertical="center"/>
    </xf>
    <xf numFmtId="14" fontId="2" fillId="0" borderId="0" xfId="0" applyNumberFormat="1" applyFont="1" applyAlignment="1">
      <alignment horizontal="left" vertical="center"/>
    </xf>
    <xf numFmtId="49" fontId="3" fillId="7" borderId="20" xfId="0" applyNumberFormat="1" applyFont="1" applyFill="1" applyBorder="1" applyAlignment="1">
      <alignment horizontal="center" vertical="center"/>
    </xf>
    <xf numFmtId="49" fontId="2" fillId="2" borderId="22" xfId="0" applyNumberFormat="1" applyFont="1" applyFill="1" applyBorder="1" applyAlignment="1">
      <alignment horizontal="right" vertical="center"/>
    </xf>
    <xf numFmtId="4" fontId="3" fillId="2" borderId="22" xfId="0" applyNumberFormat="1" applyFont="1" applyFill="1" applyBorder="1" applyAlignment="1">
      <alignment vertical="center"/>
    </xf>
    <xf numFmtId="0" fontId="3" fillId="0" borderId="49" xfId="0" applyFont="1" applyFill="1" applyBorder="1" applyAlignment="1">
      <alignment vertical="center"/>
    </xf>
    <xf numFmtId="0" fontId="2" fillId="0" borderId="11" xfId="0" applyFont="1" applyBorder="1" applyAlignment="1">
      <alignment vertical="center"/>
    </xf>
    <xf numFmtId="4" fontId="12" fillId="0" borderId="18" xfId="0" applyNumberFormat="1" applyFont="1" applyFill="1" applyBorder="1" applyAlignment="1">
      <alignment vertical="center"/>
    </xf>
    <xf numFmtId="0" fontId="11" fillId="0" borderId="5" xfId="0" applyFont="1" applyFill="1" applyBorder="1" applyAlignment="1">
      <alignment vertical="center"/>
    </xf>
    <xf numFmtId="0" fontId="4" fillId="0" borderId="27" xfId="0" applyFont="1" applyFill="1" applyBorder="1" applyAlignment="1">
      <alignment horizontal="right" vertical="center"/>
    </xf>
    <xf numFmtId="4" fontId="4" fillId="0" borderId="28" xfId="0" applyNumberFormat="1" applyFont="1" applyFill="1" applyBorder="1" applyAlignment="1">
      <alignment vertical="center"/>
    </xf>
    <xf numFmtId="4" fontId="4" fillId="0" borderId="5"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 fontId="4" fillId="0" borderId="27" xfId="0" applyNumberFormat="1" applyFont="1" applyFill="1" applyBorder="1" applyAlignment="1">
      <alignment horizontal="center" vertical="center"/>
    </xf>
    <xf numFmtId="4" fontId="12" fillId="0" borderId="48" xfId="0" applyNumberFormat="1" applyFont="1" applyFill="1" applyBorder="1" applyAlignment="1">
      <alignment vertical="center"/>
    </xf>
    <xf numFmtId="0" fontId="7" fillId="7" borderId="28" xfId="0" applyFont="1" applyFill="1" applyBorder="1" applyAlignment="1">
      <alignment horizontal="center" vertical="center"/>
    </xf>
    <xf numFmtId="4" fontId="2" fillId="0" borderId="0" xfId="0" applyNumberFormat="1" applyFont="1" applyFill="1" applyAlignment="1">
      <alignment horizontal="left"/>
    </xf>
    <xf numFmtId="4" fontId="3" fillId="0" borderId="0" xfId="0" applyNumberFormat="1" applyFont="1" applyFill="1" applyAlignment="1"/>
    <xf numFmtId="0" fontId="2" fillId="0" borderId="0" xfId="0" applyFont="1" applyFill="1" applyAlignment="1">
      <alignment horizontal="center"/>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4" xfId="0" applyFont="1" applyFill="1" applyBorder="1" applyAlignment="1">
      <alignment vertical="center" wrapText="1"/>
    </xf>
    <xf numFmtId="4" fontId="3" fillId="0" borderId="4" xfId="0" applyNumberFormat="1" applyFont="1" applyFill="1" applyBorder="1" applyAlignment="1">
      <alignment vertical="center" wrapText="1"/>
    </xf>
    <xf numFmtId="4" fontId="2" fillId="0" borderId="0" xfId="0" applyNumberFormat="1" applyFont="1" applyFill="1" applyAlignment="1">
      <alignment horizontal="center"/>
    </xf>
    <xf numFmtId="4" fontId="2" fillId="0" borderId="4" xfId="0" applyNumberFormat="1" applyFont="1" applyFill="1" applyBorder="1" applyAlignment="1" applyProtection="1">
      <alignment vertical="top" wrapText="1"/>
      <protection locked="0"/>
    </xf>
    <xf numFmtId="4" fontId="2" fillId="0" borderId="4" xfId="0" applyNumberFormat="1" applyFont="1" applyFill="1" applyBorder="1" applyAlignment="1" applyProtection="1">
      <alignment vertical="top" wrapText="1"/>
    </xf>
    <xf numFmtId="0" fontId="2" fillId="0" borderId="4" xfId="0" applyFont="1" applyFill="1" applyBorder="1" applyAlignment="1">
      <alignment horizontal="center" vertical="top" wrapText="1"/>
    </xf>
    <xf numFmtId="0" fontId="2" fillId="9" borderId="4" xfId="0" applyFont="1" applyFill="1" applyBorder="1" applyAlignment="1">
      <alignment horizontal="center" vertical="top" wrapText="1"/>
    </xf>
    <xf numFmtId="0" fontId="2" fillId="9" borderId="4" xfId="0" applyFont="1" applyFill="1" applyBorder="1" applyAlignment="1">
      <alignment vertical="top" wrapText="1"/>
    </xf>
    <xf numFmtId="4" fontId="2" fillId="9" borderId="4" xfId="0" applyNumberFormat="1" applyFont="1" applyFill="1" applyBorder="1" applyAlignment="1" applyProtection="1">
      <alignment vertical="top" wrapText="1"/>
      <protection locked="0"/>
    </xf>
    <xf numFmtId="14" fontId="2" fillId="0" borderId="0" xfId="0" applyNumberFormat="1" applyFont="1" applyFill="1" applyAlignment="1">
      <alignment horizontal="left"/>
    </xf>
    <xf numFmtId="4" fontId="3" fillId="0" borderId="0" xfId="0" applyNumberFormat="1" applyFont="1" applyBorder="1" applyAlignment="1">
      <alignment vertical="center"/>
    </xf>
    <xf numFmtId="4" fontId="3" fillId="0" borderId="16" xfId="0" applyNumberFormat="1" applyFont="1" applyBorder="1" applyAlignment="1">
      <alignment vertical="center"/>
    </xf>
    <xf numFmtId="0" fontId="4" fillId="6" borderId="5" xfId="0" applyFont="1" applyFill="1" applyBorder="1" applyAlignment="1">
      <alignment vertical="center"/>
    </xf>
    <xf numFmtId="0" fontId="4" fillId="6" borderId="27" xfId="0" applyFont="1" applyFill="1" applyBorder="1" applyAlignment="1">
      <alignment vertical="center"/>
    </xf>
    <xf numFmtId="0" fontId="3" fillId="0" borderId="57" xfId="0" applyFont="1" applyBorder="1" applyAlignment="1">
      <alignment horizontal="right" vertical="center"/>
    </xf>
    <xf numFmtId="4" fontId="3" fillId="0" borderId="32" xfId="0" applyNumberFormat="1" applyFont="1" applyBorder="1" applyAlignment="1">
      <alignment horizontal="right" vertical="center"/>
    </xf>
    <xf numFmtId="4" fontId="3" fillId="0" borderId="65" xfId="0" applyNumberFormat="1" applyFont="1" applyBorder="1" applyAlignment="1">
      <alignment horizontal="right" vertical="center"/>
    </xf>
    <xf numFmtId="0" fontId="4" fillId="6" borderId="32" xfId="0" applyFont="1" applyFill="1" applyBorder="1" applyAlignment="1">
      <alignment horizontal="right" vertical="center"/>
    </xf>
    <xf numFmtId="0" fontId="4" fillId="6" borderId="65" xfId="0" applyFont="1" applyFill="1" applyBorder="1" applyAlignment="1">
      <alignment horizontal="right" vertical="center"/>
    </xf>
    <xf numFmtId="0" fontId="3" fillId="0" borderId="0" xfId="0" applyFont="1" applyBorder="1" applyAlignment="1">
      <alignment horizontal="right" vertical="center"/>
    </xf>
    <xf numFmtId="4" fontId="3" fillId="0" borderId="0" xfId="0" applyNumberFormat="1" applyFont="1" applyBorder="1" applyAlignment="1">
      <alignment horizontal="right" vertical="center"/>
    </xf>
    <xf numFmtId="4" fontId="3" fillId="0" borderId="15" xfId="0" applyNumberFormat="1" applyFont="1" applyBorder="1" applyAlignment="1">
      <alignment vertical="center"/>
    </xf>
    <xf numFmtId="4" fontId="6" fillId="0" borderId="35" xfId="0" applyNumberFormat="1" applyFont="1" applyBorder="1" applyAlignment="1">
      <alignment vertical="center"/>
    </xf>
    <xf numFmtId="4" fontId="29" fillId="6" borderId="4" xfId="0" applyNumberFormat="1" applyFont="1" applyFill="1" applyBorder="1" applyAlignment="1">
      <alignment horizontal="center" vertical="center"/>
    </xf>
    <xf numFmtId="0" fontId="7" fillId="5" borderId="28" xfId="0" applyFont="1" applyFill="1" applyBorder="1" applyAlignment="1">
      <alignment horizontal="center" vertical="center"/>
    </xf>
    <xf numFmtId="4" fontId="3" fillId="2" borderId="16" xfId="0" applyNumberFormat="1" applyFont="1" applyFill="1" applyBorder="1" applyAlignment="1">
      <alignment horizontal="right" vertical="center"/>
    </xf>
    <xf numFmtId="4" fontId="0" fillId="0" borderId="16" xfId="0" applyNumberFormat="1" applyBorder="1" applyAlignment="1">
      <alignment horizontal="right" vertical="center"/>
    </xf>
    <xf numFmtId="4" fontId="0" fillId="0" borderId="18" xfId="0" applyNumberFormat="1" applyBorder="1" applyAlignment="1">
      <alignment horizontal="right" vertical="center"/>
    </xf>
    <xf numFmtId="4" fontId="2" fillId="2" borderId="16" xfId="0" applyNumberFormat="1" applyFont="1" applyFill="1" applyBorder="1" applyAlignment="1">
      <alignment horizontal="right" vertical="center"/>
    </xf>
    <xf numFmtId="4" fontId="3" fillId="0" borderId="15" xfId="0" applyNumberFormat="1" applyFont="1" applyBorder="1" applyAlignment="1">
      <alignment horizontal="right" vertical="center"/>
    </xf>
    <xf numFmtId="4" fontId="0" fillId="0" borderId="21" xfId="0" applyNumberFormat="1" applyBorder="1" applyAlignment="1">
      <alignment horizontal="right" vertical="center"/>
    </xf>
    <xf numFmtId="0" fontId="3" fillId="0" borderId="21" xfId="0" applyFont="1" applyBorder="1" applyAlignment="1">
      <alignment horizontal="left" vertical="center" wrapText="1"/>
    </xf>
    <xf numFmtId="4" fontId="2" fillId="0" borderId="12" xfId="0" applyNumberFormat="1" applyFont="1" applyBorder="1" applyAlignment="1">
      <alignment vertical="center"/>
    </xf>
    <xf numFmtId="4" fontId="3" fillId="0" borderId="22" xfId="0" applyNumberFormat="1" applyFont="1" applyBorder="1" applyAlignment="1">
      <alignment horizontal="right" vertical="center"/>
    </xf>
    <xf numFmtId="4" fontId="3" fillId="0" borderId="20" xfId="0" applyNumberFormat="1" applyFont="1" applyBorder="1" applyAlignment="1">
      <alignment horizontal="right" vertical="center"/>
    </xf>
    <xf numFmtId="4" fontId="2" fillId="2" borderId="22" xfId="0" applyNumberFormat="1" applyFont="1" applyFill="1" applyBorder="1" applyAlignment="1">
      <alignment horizontal="right" vertical="center"/>
    </xf>
    <xf numFmtId="4" fontId="2" fillId="2" borderId="22" xfId="0" applyNumberFormat="1" applyFont="1" applyFill="1" applyBorder="1" applyAlignment="1">
      <alignment vertical="center"/>
    </xf>
    <xf numFmtId="4" fontId="2" fillId="0" borderId="22" xfId="0" applyNumberFormat="1" applyFont="1" applyFill="1" applyBorder="1" applyAlignment="1">
      <alignment vertical="center"/>
    </xf>
    <xf numFmtId="4" fontId="3" fillId="0" borderId="21" xfId="0" applyNumberFormat="1" applyFont="1" applyFill="1" applyBorder="1" applyAlignment="1">
      <alignment vertical="center"/>
    </xf>
    <xf numFmtId="4" fontId="4" fillId="0" borderId="28" xfId="0" applyNumberFormat="1" applyFont="1" applyBorder="1" applyAlignment="1">
      <alignment horizontal="center" vertical="center"/>
    </xf>
    <xf numFmtId="49" fontId="12" fillId="0" borderId="16" xfId="0" applyNumberFormat="1" applyFont="1" applyBorder="1" applyAlignment="1">
      <alignment horizontal="right" vertical="center"/>
    </xf>
    <xf numFmtId="4" fontId="12" fillId="0" borderId="17" xfId="0" applyNumberFormat="1" applyFont="1" applyFill="1" applyBorder="1" applyAlignment="1">
      <alignment vertical="center"/>
    </xf>
    <xf numFmtId="0" fontId="13" fillId="0" borderId="0" xfId="0" applyFont="1" applyFill="1" applyBorder="1" applyAlignment="1">
      <alignment vertical="center" wrapText="1"/>
    </xf>
    <xf numFmtId="0" fontId="13" fillId="0" borderId="12" xfId="0" applyFont="1" applyFill="1" applyBorder="1" applyAlignment="1">
      <alignment vertical="center" wrapText="1"/>
    </xf>
    <xf numFmtId="4" fontId="2" fillId="0" borderId="18" xfId="0" applyNumberFormat="1" applyFont="1" applyFill="1" applyBorder="1" applyAlignment="1">
      <alignment vertical="center" wrapText="1"/>
    </xf>
    <xf numFmtId="4" fontId="6" fillId="0" borderId="43" xfId="0" applyNumberFormat="1" applyFont="1" applyFill="1" applyBorder="1" applyAlignment="1">
      <alignment vertical="center"/>
    </xf>
    <xf numFmtId="0" fontId="12" fillId="0" borderId="0" xfId="0" applyFont="1" applyFill="1" applyBorder="1" applyAlignment="1">
      <alignment horizontal="left" vertical="center" wrapText="1"/>
    </xf>
    <xf numFmtId="0" fontId="12" fillId="0" borderId="5" xfId="0" applyFont="1" applyFill="1" applyBorder="1" applyAlignment="1">
      <alignment vertical="center"/>
    </xf>
    <xf numFmtId="0" fontId="12" fillId="0" borderId="27" xfId="0" applyFont="1" applyFill="1" applyBorder="1" applyAlignment="1">
      <alignment vertical="center"/>
    </xf>
    <xf numFmtId="0" fontId="12" fillId="0" borderId="0" xfId="0" applyFont="1" applyFill="1" applyAlignment="1">
      <alignment horizontal="left" vertical="center" wrapText="1"/>
    </xf>
    <xf numFmtId="0" fontId="17" fillId="0" borderId="0" xfId="0" applyFont="1" applyFill="1" applyBorder="1" applyAlignment="1">
      <alignment vertical="center"/>
    </xf>
    <xf numFmtId="4" fontId="13" fillId="0" borderId="0" xfId="1" applyNumberFormat="1" applyFont="1" applyFill="1" applyBorder="1" applyAlignment="1">
      <alignment vertical="center"/>
    </xf>
    <xf numFmtId="4" fontId="12" fillId="0" borderId="0" xfId="1" applyNumberFormat="1" applyFont="1" applyFill="1" applyAlignment="1">
      <alignment vertical="center"/>
    </xf>
    <xf numFmtId="4" fontId="6" fillId="0" borderId="0" xfId="0" applyNumberFormat="1" applyFont="1" applyFill="1" applyBorder="1" applyAlignment="1" applyProtection="1">
      <alignment vertical="center" wrapText="1"/>
      <protection locked="0"/>
    </xf>
    <xf numFmtId="4" fontId="6" fillId="0" borderId="0" xfId="1" applyNumberFormat="1" applyFont="1" applyFill="1" applyBorder="1" applyAlignment="1">
      <alignment vertical="center"/>
    </xf>
    <xf numFmtId="0" fontId="12" fillId="0" borderId="35" xfId="0" applyFont="1" applyFill="1" applyBorder="1" applyAlignment="1">
      <alignment vertical="center"/>
    </xf>
    <xf numFmtId="4" fontId="12" fillId="0" borderId="27" xfId="1" applyNumberFormat="1" applyFont="1" applyFill="1" applyBorder="1" applyAlignment="1">
      <alignment vertical="center"/>
    </xf>
    <xf numFmtId="4" fontId="17" fillId="0" borderId="0" xfId="1" applyNumberFormat="1" applyFont="1" applyFill="1" applyBorder="1" applyAlignment="1">
      <alignment vertical="center"/>
    </xf>
    <xf numFmtId="4" fontId="12" fillId="0" borderId="0" xfId="0" applyNumberFormat="1" applyFont="1" applyFill="1" applyBorder="1" applyAlignment="1" applyProtection="1">
      <alignment vertical="center" wrapText="1"/>
      <protection locked="0"/>
    </xf>
    <xf numFmtId="4" fontId="6" fillId="0" borderId="4" xfId="1" applyNumberFormat="1" applyFont="1" applyFill="1" applyBorder="1" applyAlignment="1">
      <alignment vertical="center"/>
    </xf>
    <xf numFmtId="0" fontId="13" fillId="0" borderId="35" xfId="0" applyFont="1" applyFill="1" applyBorder="1" applyAlignment="1">
      <alignment vertical="center" wrapText="1"/>
    </xf>
    <xf numFmtId="4" fontId="2" fillId="0" borderId="35" xfId="0" applyNumberFormat="1" applyFont="1" applyFill="1" applyBorder="1" applyAlignment="1">
      <alignment vertical="center" wrapText="1"/>
    </xf>
    <xf numFmtId="0" fontId="13" fillId="0" borderId="0" xfId="0" applyFont="1" applyFill="1" applyBorder="1" applyAlignment="1">
      <alignment horizontal="center" vertical="center" wrapText="1"/>
    </xf>
    <xf numFmtId="4" fontId="12" fillId="0" borderId="12" xfId="0" applyNumberFormat="1" applyFont="1" applyFill="1" applyBorder="1" applyAlignment="1">
      <alignment vertical="center"/>
    </xf>
    <xf numFmtId="0" fontId="2" fillId="0" borderId="24" xfId="0" applyFont="1" applyFill="1" applyBorder="1" applyAlignment="1">
      <alignment horizontal="center" vertical="center"/>
    </xf>
    <xf numFmtId="0" fontId="34" fillId="0" borderId="0" xfId="0" applyFont="1" applyFill="1" applyBorder="1" applyAlignment="1">
      <alignment vertical="center"/>
    </xf>
    <xf numFmtId="4" fontId="34" fillId="0" borderId="0" xfId="0" applyNumberFormat="1" applyFont="1" applyFill="1" applyBorder="1" applyAlignment="1">
      <alignment vertical="center"/>
    </xf>
    <xf numFmtId="0" fontId="11" fillId="0" borderId="35" xfId="0" applyFont="1" applyFill="1" applyBorder="1" applyAlignment="1">
      <alignment vertical="center"/>
    </xf>
    <xf numFmtId="0" fontId="13" fillId="0" borderId="12" xfId="0" applyFont="1" applyFill="1" applyBorder="1" applyAlignment="1">
      <alignment horizontal="center" vertical="center" wrapText="1"/>
    </xf>
    <xf numFmtId="0" fontId="34" fillId="0" borderId="0" xfId="0" applyFont="1" applyFill="1" applyAlignment="1">
      <alignment vertical="center"/>
    </xf>
    <xf numFmtId="4" fontId="2" fillId="0" borderId="12" xfId="0" applyNumberFormat="1" applyFont="1" applyFill="1" applyBorder="1" applyAlignment="1">
      <alignment vertical="center"/>
    </xf>
    <xf numFmtId="4" fontId="12" fillId="0" borderId="0" xfId="4" applyNumberFormat="1" applyFont="1" applyFill="1" applyBorder="1" applyAlignment="1">
      <alignment horizontal="right" vertical="center" wrapText="1"/>
    </xf>
    <xf numFmtId="0" fontId="13" fillId="0" borderId="0" xfId="0" applyFont="1" applyFill="1" applyBorder="1" applyAlignment="1">
      <alignment vertical="center"/>
    </xf>
    <xf numFmtId="0" fontId="11" fillId="0" borderId="12" xfId="0" applyFont="1" applyFill="1" applyBorder="1" applyAlignment="1">
      <alignment vertical="center"/>
    </xf>
    <xf numFmtId="0" fontId="11" fillId="0" borderId="21" xfId="0" applyFont="1" applyFill="1" applyBorder="1" applyAlignment="1">
      <alignment vertical="center"/>
    </xf>
    <xf numFmtId="4" fontId="40" fillId="0" borderId="0" xfId="0" applyNumberFormat="1" applyFont="1" applyFill="1" applyAlignment="1">
      <alignment vertical="center"/>
    </xf>
    <xf numFmtId="4" fontId="6" fillId="0" borderId="0" xfId="1" applyNumberFormat="1" applyFont="1" applyFill="1" applyBorder="1" applyAlignment="1">
      <alignment horizontal="right" vertical="center"/>
    </xf>
    <xf numFmtId="4" fontId="12" fillId="0" borderId="0" xfId="1" applyNumberFormat="1" applyFont="1" applyFill="1" applyBorder="1" applyAlignment="1">
      <alignment horizontal="right" vertical="center"/>
    </xf>
    <xf numFmtId="4" fontId="17" fillId="0" borderId="0" xfId="1" applyNumberFormat="1" applyFont="1" applyFill="1" applyBorder="1" applyAlignment="1">
      <alignment horizontal="right" vertical="center"/>
    </xf>
    <xf numFmtId="0" fontId="6" fillId="0" borderId="12" xfId="0" applyFont="1" applyFill="1" applyBorder="1" applyAlignment="1">
      <alignment horizontal="center" vertical="center"/>
    </xf>
    <xf numFmtId="4" fontId="12" fillId="0" borderId="0" xfId="0" applyNumberFormat="1" applyFont="1" applyFill="1" applyAlignment="1">
      <alignment horizontal="right" vertical="center"/>
    </xf>
    <xf numFmtId="4" fontId="6" fillId="0" borderId="0" xfId="0" applyNumberFormat="1" applyFont="1" applyFill="1" applyAlignment="1">
      <alignment horizontal="right" vertical="center"/>
    </xf>
    <xf numFmtId="0" fontId="13" fillId="0" borderId="0" xfId="0" applyFont="1" applyFill="1" applyAlignment="1">
      <alignment vertical="center"/>
    </xf>
    <xf numFmtId="0" fontId="12" fillId="0" borderId="12" xfId="0" applyFont="1" applyFill="1" applyBorder="1" applyAlignment="1">
      <alignment vertical="center"/>
    </xf>
    <xf numFmtId="4" fontId="12" fillId="0" borderId="0" xfId="1" applyNumberFormat="1" applyFont="1" applyFill="1" applyBorder="1" applyAlignment="1">
      <alignment vertical="center"/>
    </xf>
    <xf numFmtId="0" fontId="6" fillId="0" borderId="12" xfId="0" applyFont="1" applyFill="1" applyBorder="1" applyAlignment="1">
      <alignment vertical="center"/>
    </xf>
    <xf numFmtId="4" fontId="12" fillId="0" borderId="12" xfId="1" applyNumberFormat="1" applyFont="1" applyFill="1" applyBorder="1" applyAlignment="1">
      <alignment vertical="center"/>
    </xf>
    <xf numFmtId="4" fontId="6" fillId="0" borderId="0" xfId="1" applyNumberFormat="1" applyFont="1" applyFill="1" applyBorder="1" applyAlignment="1">
      <alignment horizontal="left" vertical="center"/>
    </xf>
    <xf numFmtId="4" fontId="6" fillId="0" borderId="0" xfId="1" applyNumberFormat="1" applyFont="1" applyFill="1" applyAlignment="1">
      <alignment vertical="center"/>
    </xf>
    <xf numFmtId="0" fontId="12" fillId="0" borderId="24" xfId="0" applyFont="1" applyFill="1" applyBorder="1" applyAlignment="1">
      <alignment vertical="center"/>
    </xf>
    <xf numFmtId="0" fontId="12" fillId="0" borderId="23" xfId="0" applyFont="1" applyFill="1" applyBorder="1" applyAlignment="1">
      <alignment vertical="center"/>
    </xf>
    <xf numFmtId="0" fontId="12" fillId="0" borderId="43" xfId="0" applyFont="1" applyFill="1" applyBorder="1" applyAlignment="1">
      <alignment vertical="center"/>
    </xf>
    <xf numFmtId="0" fontId="12" fillId="0" borderId="20" xfId="0" applyFont="1" applyFill="1" applyBorder="1" applyAlignment="1">
      <alignment horizontal="left" vertical="center"/>
    </xf>
    <xf numFmtId="4" fontId="12" fillId="0" borderId="24" xfId="1" applyNumberFormat="1" applyFont="1" applyFill="1" applyBorder="1" applyAlignment="1">
      <alignment vertical="center"/>
    </xf>
    <xf numFmtId="9" fontId="12" fillId="0" borderId="22" xfId="0" applyNumberFormat="1" applyFont="1" applyFill="1" applyBorder="1" applyAlignment="1">
      <alignment horizontal="left" vertical="center"/>
    </xf>
    <xf numFmtId="4" fontId="12" fillId="0" borderId="23" xfId="1" applyNumberFormat="1" applyFont="1" applyFill="1" applyBorder="1" applyAlignment="1">
      <alignment vertical="center"/>
    </xf>
    <xf numFmtId="0" fontId="12" fillId="0" borderId="22" xfId="0" applyFont="1" applyFill="1" applyBorder="1" applyAlignment="1">
      <alignment horizontal="left" vertical="center"/>
    </xf>
    <xf numFmtId="4" fontId="17" fillId="0" borderId="23" xfId="1" applyNumberFormat="1" applyFont="1" applyFill="1" applyBorder="1" applyAlignment="1">
      <alignment vertical="center"/>
    </xf>
    <xf numFmtId="0" fontId="6" fillId="0" borderId="13" xfId="0" applyFont="1" applyFill="1" applyBorder="1" applyAlignment="1">
      <alignment horizontal="left" vertical="center"/>
    </xf>
    <xf numFmtId="4" fontId="12" fillId="0" borderId="55" xfId="1" applyNumberFormat="1" applyFont="1" applyFill="1" applyBorder="1" applyAlignment="1">
      <alignment vertical="center"/>
    </xf>
    <xf numFmtId="4" fontId="36" fillId="0" borderId="0" xfId="1" applyNumberFormat="1" applyFont="1" applyFill="1" applyAlignment="1">
      <alignment vertical="center"/>
    </xf>
    <xf numFmtId="4" fontId="35" fillId="0" borderId="0" xfId="1" applyNumberFormat="1" applyFont="1" applyFill="1" applyAlignment="1">
      <alignment vertical="center"/>
    </xf>
    <xf numFmtId="4" fontId="12" fillId="0" borderId="10" xfId="0" applyNumberFormat="1" applyFont="1" applyFill="1" applyBorder="1" applyAlignment="1">
      <alignment vertical="center"/>
    </xf>
    <xf numFmtId="0" fontId="6" fillId="0" borderId="0" xfId="4" applyFont="1" applyFill="1" applyBorder="1" applyAlignment="1">
      <alignment horizontal="center" vertical="center" wrapText="1"/>
    </xf>
    <xf numFmtId="4" fontId="6" fillId="0" borderId="0" xfId="4" applyNumberFormat="1" applyFont="1" applyFill="1" applyBorder="1" applyAlignment="1">
      <alignment horizontal="center" vertical="center" wrapText="1"/>
    </xf>
    <xf numFmtId="4" fontId="6" fillId="0" borderId="0" xfId="4" applyNumberFormat="1" applyFont="1" applyFill="1" applyBorder="1" applyAlignment="1">
      <alignment horizontal="right" vertical="center" wrapText="1"/>
    </xf>
    <xf numFmtId="0" fontId="12" fillId="0" borderId="0" xfId="4" applyFont="1" applyFill="1" applyBorder="1" applyAlignment="1">
      <alignment horizontal="right" vertical="center" wrapText="1"/>
    </xf>
    <xf numFmtId="0" fontId="6" fillId="0" borderId="0" xfId="4" applyFont="1" applyFill="1" applyBorder="1" applyAlignment="1">
      <alignment horizontal="right" vertical="center" wrapText="1"/>
    </xf>
    <xf numFmtId="0" fontId="12" fillId="0" borderId="0" xfId="4" applyFont="1" applyFill="1" applyBorder="1" applyAlignment="1">
      <alignment horizontal="center" vertical="center" wrapText="1"/>
    </xf>
    <xf numFmtId="1" fontId="12" fillId="0" borderId="12" xfId="4" applyNumberFormat="1" applyFont="1" applyFill="1" applyBorder="1" applyAlignment="1">
      <alignment horizontal="right" vertical="center" wrapText="1"/>
    </xf>
    <xf numFmtId="4" fontId="12" fillId="0" borderId="12" xfId="4" applyNumberFormat="1" applyFont="1" applyFill="1" applyBorder="1" applyAlignment="1">
      <alignment horizontal="right" vertical="center" wrapText="1"/>
    </xf>
    <xf numFmtId="1" fontId="12" fillId="0" borderId="0" xfId="4" applyNumberFormat="1" applyFont="1" applyFill="1" applyBorder="1" applyAlignment="1">
      <alignment horizontal="center" vertical="center" wrapText="1"/>
    </xf>
    <xf numFmtId="1" fontId="12" fillId="0" borderId="0" xfId="4" applyNumberFormat="1" applyFont="1" applyFill="1" applyBorder="1" applyAlignment="1">
      <alignment horizontal="right" vertical="center" wrapText="1"/>
    </xf>
    <xf numFmtId="0" fontId="12" fillId="0" borderId="4" xfId="0" applyFont="1" applyFill="1" applyBorder="1" applyAlignment="1">
      <alignment vertical="center"/>
    </xf>
    <xf numFmtId="0" fontId="12" fillId="0" borderId="28" xfId="0" applyFont="1" applyFill="1" applyBorder="1" applyAlignment="1">
      <alignment vertical="center"/>
    </xf>
    <xf numFmtId="4" fontId="6" fillId="0" borderId="12" xfId="0" applyNumberFormat="1" applyFont="1" applyFill="1" applyBorder="1" applyAlignment="1">
      <alignment vertical="center"/>
    </xf>
    <xf numFmtId="0" fontId="12" fillId="0" borderId="10" xfId="0" applyFont="1" applyFill="1" applyBorder="1" applyAlignment="1">
      <alignment vertical="center"/>
    </xf>
    <xf numFmtId="14" fontId="12" fillId="0" borderId="0" xfId="0" applyNumberFormat="1" applyFont="1" applyFill="1" applyAlignment="1">
      <alignment vertical="center"/>
    </xf>
    <xf numFmtId="4" fontId="2" fillId="0" borderId="12" xfId="0" applyNumberFormat="1" applyFont="1" applyFill="1" applyBorder="1" applyAlignment="1">
      <alignment vertical="center" wrapText="1"/>
    </xf>
    <xf numFmtId="4" fontId="12" fillId="0" borderId="43" xfId="0" applyNumberFormat="1" applyFont="1" applyFill="1" applyBorder="1" applyAlignment="1">
      <alignment horizontal="right" vertical="center"/>
    </xf>
    <xf numFmtId="4" fontId="12" fillId="0" borderId="55" xfId="0" applyNumberFormat="1" applyFont="1" applyFill="1" applyBorder="1" applyAlignment="1">
      <alignment horizontal="right" vertical="center"/>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2" xfId="0" applyNumberFormat="1" applyFont="1" applyFill="1" applyBorder="1" applyAlignment="1">
      <alignment vertical="center"/>
    </xf>
    <xf numFmtId="4" fontId="12" fillId="0" borderId="14" xfId="0" applyNumberFormat="1" applyFont="1" applyFill="1" applyBorder="1" applyAlignment="1">
      <alignment vertical="center"/>
    </xf>
    <xf numFmtId="0" fontId="6" fillId="0" borderId="27" xfId="0" applyFont="1" applyFill="1" applyBorder="1" applyAlignment="1">
      <alignment vertical="center"/>
    </xf>
    <xf numFmtId="0" fontId="6" fillId="0" borderId="5" xfId="0" applyFont="1" applyFill="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0" fillId="0" borderId="0" xfId="0" applyFont="1" applyAlignment="1">
      <alignment horizontal="right" vertical="center"/>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2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justify" vertical="center"/>
    </xf>
    <xf numFmtId="0" fontId="21" fillId="0" borderId="0" xfId="0" applyFont="1" applyAlignment="1">
      <alignment horizontal="center" vertical="center"/>
    </xf>
    <xf numFmtId="0" fontId="4" fillId="0" borderId="0" xfId="0" applyFont="1" applyBorder="1" applyAlignment="1">
      <alignment vertical="center"/>
    </xf>
    <xf numFmtId="0" fontId="10"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Alignment="1">
      <alignment horizontal="left" vertical="center"/>
    </xf>
    <xf numFmtId="14" fontId="10" fillId="0" borderId="0" xfId="0" applyNumberFormat="1" applyFont="1" applyAlignment="1">
      <alignment horizontal="left" vertical="center"/>
    </xf>
    <xf numFmtId="4" fontId="2" fillId="0" borderId="0" xfId="0" applyNumberFormat="1" applyFont="1" applyAlignment="1">
      <alignment horizontal="left" vertical="center"/>
    </xf>
    <xf numFmtId="0" fontId="6" fillId="0" borderId="6" xfId="0" applyFont="1" applyFill="1" applyBorder="1" applyProtection="1"/>
    <xf numFmtId="0" fontId="6" fillId="0" borderId="7" xfId="0" applyFont="1" applyFill="1" applyBorder="1" applyProtection="1"/>
    <xf numFmtId="0" fontId="12" fillId="0" borderId="7" xfId="0" applyFont="1" applyFill="1" applyBorder="1" applyProtection="1"/>
    <xf numFmtId="0" fontId="6" fillId="0" borderId="8" xfId="0" applyFont="1" applyFill="1" applyBorder="1" applyProtection="1"/>
    <xf numFmtId="0" fontId="6" fillId="0" borderId="0" xfId="0" applyFont="1" applyFill="1" applyBorder="1" applyProtection="1"/>
    <xf numFmtId="0" fontId="12" fillId="0" borderId="0" xfId="0" applyFont="1" applyFill="1" applyBorder="1" applyProtection="1"/>
    <xf numFmtId="0" fontId="6" fillId="0" borderId="9" xfId="0" applyFont="1" applyFill="1" applyBorder="1" applyProtection="1"/>
    <xf numFmtId="0" fontId="6" fillId="0" borderId="10" xfId="0" applyFont="1" applyFill="1" applyBorder="1" applyProtection="1"/>
    <xf numFmtId="0" fontId="12" fillId="0" borderId="10" xfId="0" applyFont="1" applyFill="1" applyBorder="1" applyProtection="1"/>
    <xf numFmtId="0" fontId="6" fillId="0" borderId="11" xfId="0" applyFont="1" applyFill="1" applyBorder="1" applyProtection="1"/>
    <xf numFmtId="0" fontId="6" fillId="0" borderId="12" xfId="0" applyFont="1" applyFill="1" applyBorder="1" applyProtection="1"/>
    <xf numFmtId="9" fontId="6" fillId="0" borderId="12" xfId="0" applyNumberFormat="1" applyFont="1" applyFill="1" applyBorder="1" applyProtection="1">
      <protection locked="0"/>
    </xf>
    <xf numFmtId="0" fontId="12" fillId="0" borderId="13" xfId="0" applyFont="1" applyFill="1" applyBorder="1" applyProtection="1"/>
    <xf numFmtId="0" fontId="12" fillId="0" borderId="14" xfId="0" applyFont="1" applyFill="1" applyBorder="1" applyProtection="1"/>
    <xf numFmtId="0" fontId="12" fillId="0" borderId="56" xfId="0" applyFont="1" applyFill="1" applyBorder="1" applyAlignment="1" applyProtection="1">
      <alignment horizontal="center"/>
    </xf>
    <xf numFmtId="0" fontId="12" fillId="0" borderId="15" xfId="0" applyFont="1" applyFill="1" applyBorder="1" applyAlignment="1" applyProtection="1">
      <alignment horizontal="center"/>
    </xf>
    <xf numFmtId="0" fontId="12" fillId="0" borderId="16"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7" xfId="0" applyFont="1" applyFill="1" applyBorder="1" applyAlignment="1" applyProtection="1">
      <alignment horizontal="center"/>
    </xf>
    <xf numFmtId="0" fontId="12" fillId="0" borderId="18" xfId="0" applyFont="1" applyFill="1" applyBorder="1" applyAlignment="1" applyProtection="1">
      <alignment horizontal="center" wrapText="1"/>
    </xf>
    <xf numFmtId="0" fontId="12" fillId="0" borderId="12" xfId="0" applyFont="1" applyFill="1" applyBorder="1" applyAlignment="1" applyProtection="1">
      <alignment horizontal="center"/>
    </xf>
    <xf numFmtId="0" fontId="12" fillId="0" borderId="21" xfId="0" applyFont="1" applyFill="1" applyBorder="1" applyAlignment="1" applyProtection="1">
      <alignment horizontal="center"/>
    </xf>
    <xf numFmtId="4" fontId="12" fillId="0" borderId="15" xfId="0" applyNumberFormat="1" applyFont="1" applyFill="1" applyBorder="1" applyProtection="1"/>
    <xf numFmtId="0" fontId="12" fillId="0" borderId="21" xfId="0" applyFont="1" applyFill="1" applyBorder="1" applyAlignment="1" applyProtection="1">
      <alignment horizontal="center"/>
      <protection locked="0"/>
    </xf>
    <xf numFmtId="4" fontId="12" fillId="0" borderId="20" xfId="0" applyNumberFormat="1" applyFont="1" applyFill="1" applyBorder="1" applyProtection="1"/>
    <xf numFmtId="0" fontId="12" fillId="0" borderId="8" xfId="0" applyFont="1" applyFill="1" applyBorder="1" applyAlignment="1" applyProtection="1">
      <alignment horizontal="center"/>
    </xf>
    <xf numFmtId="4" fontId="12" fillId="0" borderId="16" xfId="0" applyNumberFormat="1" applyFont="1" applyFill="1" applyBorder="1" applyProtection="1"/>
    <xf numFmtId="4" fontId="12" fillId="0" borderId="13" xfId="0" applyNumberFormat="1" applyFont="1" applyFill="1" applyBorder="1" applyProtection="1"/>
    <xf numFmtId="4" fontId="12" fillId="0" borderId="18" xfId="0" applyNumberFormat="1" applyFont="1" applyFill="1" applyBorder="1" applyProtection="1"/>
    <xf numFmtId="0" fontId="12" fillId="0" borderId="34" xfId="0" applyFont="1" applyFill="1" applyBorder="1" applyAlignment="1" applyProtection="1">
      <alignment horizontal="center"/>
    </xf>
    <xf numFmtId="0" fontId="6" fillId="0" borderId="35" xfId="0" applyFont="1" applyFill="1" applyBorder="1" applyAlignment="1" applyProtection="1">
      <alignment horizontal="center"/>
    </xf>
    <xf numFmtId="4" fontId="12" fillId="0" borderId="35" xfId="0" applyNumberFormat="1" applyFont="1" applyFill="1" applyBorder="1" applyProtection="1"/>
    <xf numFmtId="0" fontId="12" fillId="0" borderId="35" xfId="0" applyFont="1" applyFill="1" applyBorder="1" applyAlignment="1" applyProtection="1">
      <alignment horizontal="center"/>
      <protection locked="0"/>
    </xf>
    <xf numFmtId="4" fontId="12" fillId="0" borderId="12" xfId="0" applyNumberFormat="1" applyFont="1" applyFill="1" applyBorder="1" applyProtection="1"/>
    <xf numFmtId="4" fontId="12" fillId="0" borderId="14" xfId="0" applyNumberFormat="1" applyFont="1" applyFill="1" applyBorder="1" applyProtection="1"/>
    <xf numFmtId="0" fontId="12" fillId="0" borderId="11" xfId="0" applyFont="1" applyFill="1" applyBorder="1" applyAlignment="1" applyProtection="1">
      <alignment horizontal="center"/>
    </xf>
    <xf numFmtId="1" fontId="12" fillId="0" borderId="12" xfId="0" applyNumberFormat="1" applyFont="1" applyFill="1" applyBorder="1" applyAlignment="1" applyProtection="1">
      <alignment horizontal="center"/>
      <protection locked="0"/>
    </xf>
    <xf numFmtId="0" fontId="12" fillId="0" borderId="11" xfId="0" applyFont="1" applyFill="1" applyBorder="1" applyProtection="1"/>
    <xf numFmtId="0" fontId="12" fillId="0" borderId="12" xfId="0" applyFont="1" applyFill="1" applyBorder="1" applyProtection="1"/>
    <xf numFmtId="0" fontId="12" fillId="0" borderId="18" xfId="0" applyFont="1" applyFill="1" applyBorder="1" applyProtection="1"/>
    <xf numFmtId="0" fontId="6" fillId="0" borderId="44" xfId="0" applyFont="1" applyFill="1" applyBorder="1" applyAlignment="1" applyProtection="1">
      <alignment horizontal="right"/>
    </xf>
    <xf numFmtId="0" fontId="6" fillId="0" borderId="33" xfId="0" applyFont="1" applyFill="1" applyBorder="1" applyProtection="1"/>
    <xf numFmtId="4" fontId="6" fillId="0" borderId="36" xfId="0" applyNumberFormat="1" applyFont="1" applyFill="1" applyBorder="1" applyProtection="1"/>
    <xf numFmtId="0" fontId="12" fillId="0" borderId="17" xfId="0" applyFont="1" applyFill="1" applyBorder="1" applyProtection="1"/>
    <xf numFmtId="0" fontId="12" fillId="0" borderId="48" xfId="0" applyFont="1" applyFill="1" applyBorder="1" applyAlignment="1" applyProtection="1">
      <alignment horizontal="center"/>
    </xf>
    <xf numFmtId="0" fontId="12" fillId="0" borderId="18" xfId="0" applyFont="1" applyFill="1" applyBorder="1" applyAlignment="1" applyProtection="1">
      <alignment horizontal="center"/>
    </xf>
    <xf numFmtId="0" fontId="12" fillId="0" borderId="51" xfId="0" applyFont="1" applyFill="1" applyBorder="1" applyAlignment="1" applyProtection="1">
      <alignment horizontal="center"/>
    </xf>
    <xf numFmtId="4" fontId="12" fillId="0" borderId="36" xfId="0" applyNumberFormat="1" applyFont="1" applyFill="1" applyBorder="1" applyProtection="1"/>
    <xf numFmtId="0" fontId="6" fillId="0" borderId="34" xfId="0" applyFont="1" applyFill="1" applyBorder="1" applyProtection="1"/>
    <xf numFmtId="0" fontId="6" fillId="0" borderId="35" xfId="0" applyFont="1" applyFill="1" applyBorder="1" applyProtection="1"/>
    <xf numFmtId="0" fontId="12" fillId="0" borderId="35" xfId="0" applyFont="1" applyFill="1" applyBorder="1" applyProtection="1"/>
    <xf numFmtId="4" fontId="6" fillId="0" borderId="19" xfId="0" applyNumberFormat="1" applyFont="1" applyFill="1" applyBorder="1" applyProtection="1"/>
    <xf numFmtId="4" fontId="6" fillId="0" borderId="31" xfId="0" applyNumberFormat="1" applyFont="1" applyFill="1" applyBorder="1" applyProtection="1"/>
    <xf numFmtId="9" fontId="0" fillId="0" borderId="39" xfId="0" applyNumberFormat="1" applyFill="1" applyBorder="1" applyProtection="1">
      <protection locked="0"/>
    </xf>
    <xf numFmtId="10" fontId="3" fillId="0" borderId="12" xfId="0" applyNumberFormat="1" applyFont="1" applyFill="1" applyBorder="1" applyProtection="1">
      <protection locked="0"/>
    </xf>
    <xf numFmtId="0" fontId="13" fillId="0" borderId="7" xfId="0" applyFont="1" applyFill="1" applyBorder="1" applyAlignment="1">
      <alignment horizontal="center"/>
    </xf>
    <xf numFmtId="0" fontId="13" fillId="0" borderId="0" xfId="0" applyFont="1" applyFill="1" applyBorder="1" applyAlignment="1">
      <alignment horizontal="center"/>
    </xf>
    <xf numFmtId="0" fontId="12" fillId="0" borderId="10" xfId="0" applyFont="1" applyFill="1" applyBorder="1"/>
    <xf numFmtId="0" fontId="6" fillId="0" borderId="0" xfId="0" applyFont="1" applyFill="1" applyBorder="1" applyAlignment="1">
      <alignment horizontal="left"/>
    </xf>
    <xf numFmtId="49" fontId="6" fillId="0" borderId="0" xfId="0" applyNumberFormat="1" applyFont="1" applyFill="1" applyBorder="1" applyAlignment="1">
      <alignment horizontal="left"/>
    </xf>
    <xf numFmtId="0" fontId="6" fillId="0" borderId="0" xfId="0" applyFont="1" applyFill="1" applyBorder="1" applyAlignment="1">
      <alignment horizontal="right"/>
    </xf>
    <xf numFmtId="14" fontId="6" fillId="0" borderId="0" xfId="0" applyNumberFormat="1" applyFont="1" applyFill="1" applyBorder="1" applyAlignment="1">
      <alignment horizontal="left"/>
    </xf>
    <xf numFmtId="4" fontId="6" fillId="0" borderId="0" xfId="0" applyNumberFormat="1" applyFont="1" applyFill="1" applyBorder="1" applyAlignment="1">
      <alignment horizontal="left"/>
    </xf>
    <xf numFmtId="4" fontId="0" fillId="0" borderId="50" xfId="0" applyNumberFormat="1" applyFill="1" applyBorder="1" applyProtection="1"/>
    <xf numFmtId="0" fontId="12" fillId="0" borderId="11"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wrapText="1"/>
    </xf>
    <xf numFmtId="0" fontId="2" fillId="0" borderId="29" xfId="0" applyFont="1" applyFill="1" applyBorder="1" applyAlignment="1">
      <alignment horizontal="center" vertical="center"/>
    </xf>
    <xf numFmtId="4" fontId="12" fillId="0" borderId="51" xfId="0" applyNumberFormat="1" applyFont="1" applyFill="1" applyBorder="1" applyAlignment="1">
      <alignment vertical="center"/>
    </xf>
    <xf numFmtId="0" fontId="11" fillId="0" borderId="8" xfId="0" applyFont="1" applyFill="1" applyBorder="1" applyAlignment="1">
      <alignment vertical="center"/>
    </xf>
    <xf numFmtId="49" fontId="2" fillId="0" borderId="14" xfId="0" applyNumberFormat="1" applyFont="1" applyFill="1" applyBorder="1" applyAlignment="1">
      <alignment horizontal="center" vertical="center"/>
    </xf>
    <xf numFmtId="0" fontId="11" fillId="0" borderId="34" xfId="0" applyFont="1" applyFill="1" applyBorder="1" applyAlignment="1">
      <alignment vertical="center"/>
    </xf>
    <xf numFmtId="0" fontId="11" fillId="0" borderId="36" xfId="0" applyFont="1" applyFill="1" applyBorder="1" applyAlignment="1">
      <alignment vertical="center"/>
    </xf>
    <xf numFmtId="0" fontId="11" fillId="0" borderId="11" xfId="0" applyFont="1" applyFill="1" applyBorder="1" applyAlignment="1">
      <alignment vertical="center"/>
    </xf>
    <xf numFmtId="0" fontId="2" fillId="0" borderId="11" xfId="0" applyFont="1" applyFill="1" applyBorder="1" applyAlignment="1">
      <alignment vertical="center"/>
    </xf>
    <xf numFmtId="4" fontId="12" fillId="0" borderId="24" xfId="0" applyNumberFormat="1" applyFont="1" applyFill="1" applyBorder="1" applyAlignment="1">
      <alignment vertical="center"/>
    </xf>
    <xf numFmtId="4" fontId="12" fillId="0" borderId="48" xfId="0" applyNumberFormat="1" applyFont="1" applyFill="1" applyBorder="1" applyProtection="1"/>
    <xf numFmtId="4" fontId="12" fillId="0" borderId="51" xfId="0" applyNumberFormat="1" applyFont="1" applyFill="1" applyBorder="1" applyProtection="1"/>
    <xf numFmtId="0" fontId="3" fillId="0" borderId="21" xfId="0" applyFont="1" applyFill="1" applyBorder="1" applyAlignment="1">
      <alignment horizontal="left" vertical="center" wrapText="1"/>
    </xf>
    <xf numFmtId="0" fontId="6" fillId="0" borderId="0" xfId="0" applyFont="1" applyFill="1" applyAlignment="1">
      <alignment horizontal="center" vertical="center"/>
    </xf>
    <xf numFmtId="0" fontId="3" fillId="0" borderId="15" xfId="0" applyFont="1" applyBorder="1" applyAlignment="1">
      <alignment horizontal="left" vertical="center" wrapText="1"/>
    </xf>
    <xf numFmtId="4" fontId="2" fillId="0" borderId="16" xfId="0" applyNumberFormat="1" applyFont="1" applyBorder="1" applyAlignment="1">
      <alignment horizontal="right" vertical="center"/>
    </xf>
    <xf numFmtId="0" fontId="5" fillId="0" borderId="0" xfId="0" applyFont="1" applyBorder="1" applyAlignment="1">
      <alignment vertical="center"/>
    </xf>
    <xf numFmtId="49" fontId="6" fillId="0" borderId="0" xfId="0" applyNumberFormat="1" applyFont="1" applyBorder="1" applyAlignment="1">
      <alignment horizontal="center" vertical="center"/>
    </xf>
    <xf numFmtId="4" fontId="6" fillId="0" borderId="0" xfId="0" applyNumberFormat="1" applyFont="1" applyBorder="1" applyAlignment="1">
      <alignment vertical="center"/>
    </xf>
    <xf numFmtId="49" fontId="2" fillId="0" borderId="18" xfId="0" applyNumberFormat="1" applyFont="1" applyBorder="1" applyAlignment="1">
      <alignment horizontal="right" vertical="center"/>
    </xf>
    <xf numFmtId="4" fontId="0" fillId="0" borderId="0" xfId="0" applyNumberFormat="1" applyBorder="1" applyAlignment="1">
      <alignment horizontal="right" vertical="center"/>
    </xf>
    <xf numFmtId="49" fontId="2" fillId="0" borderId="0" xfId="0" applyNumberFormat="1" applyFont="1" applyBorder="1" applyAlignment="1">
      <alignment horizontal="right" vertical="center"/>
    </xf>
    <xf numFmtId="4" fontId="0" fillId="0" borderId="0" xfId="0" applyNumberFormat="1" applyBorder="1" applyAlignment="1">
      <alignment vertical="center"/>
    </xf>
    <xf numFmtId="4" fontId="2" fillId="2" borderId="23" xfId="0" applyNumberFormat="1" applyFont="1" applyFill="1" applyBorder="1" applyAlignment="1">
      <alignment horizontal="right" vertical="center"/>
    </xf>
    <xf numFmtId="49" fontId="0" fillId="0" borderId="13" xfId="0" applyNumberFormat="1" applyBorder="1" applyAlignment="1">
      <alignment horizontal="right" vertical="center"/>
    </xf>
    <xf numFmtId="4" fontId="0" fillId="0" borderId="43" xfId="0" applyNumberFormat="1" applyBorder="1" applyAlignment="1">
      <alignment vertical="center"/>
    </xf>
    <xf numFmtId="49" fontId="2" fillId="0" borderId="22" xfId="0" applyNumberFormat="1" applyFont="1" applyBorder="1" applyAlignment="1">
      <alignment horizontal="right" vertical="center"/>
    </xf>
    <xf numFmtId="49" fontId="3" fillId="8" borderId="33" xfId="0" applyNumberFormat="1" applyFont="1" applyFill="1" applyBorder="1" applyAlignment="1">
      <alignment horizontal="center" vertical="center"/>
    </xf>
    <xf numFmtId="0" fontId="3" fillId="8" borderId="33" xfId="0" applyFont="1" applyFill="1" applyBorder="1" applyAlignment="1">
      <alignment horizontal="left" vertical="center"/>
    </xf>
    <xf numFmtId="4" fontId="2" fillId="0" borderId="15" xfId="0" applyNumberFormat="1" applyFont="1" applyFill="1" applyBorder="1" applyAlignment="1">
      <alignment vertical="center" wrapText="1"/>
    </xf>
    <xf numFmtId="4" fontId="2" fillId="0" borderId="18" xfId="0" applyNumberFormat="1" applyFont="1" applyBorder="1" applyAlignment="1">
      <alignment horizontal="right" vertical="center"/>
    </xf>
    <xf numFmtId="49" fontId="37" fillId="0" borderId="16" xfId="0" applyNumberFormat="1" applyFont="1" applyBorder="1" applyAlignment="1">
      <alignment horizontal="right" vertical="center"/>
    </xf>
    <xf numFmtId="49" fontId="37" fillId="0" borderId="0" xfId="0" applyNumberFormat="1" applyFont="1" applyBorder="1" applyAlignment="1">
      <alignment vertical="center"/>
    </xf>
    <xf numFmtId="4" fontId="37" fillId="0" borderId="16" xfId="0" applyNumberFormat="1" applyFont="1" applyBorder="1" applyAlignment="1">
      <alignment vertical="center"/>
    </xf>
    <xf numFmtId="49" fontId="0" fillId="0" borderId="10" xfId="0" applyNumberFormat="1" applyBorder="1" applyAlignment="1">
      <alignment horizontal="right" vertical="center"/>
    </xf>
    <xf numFmtId="4" fontId="0" fillId="0" borderId="10" xfId="0" applyNumberFormat="1" applyBorder="1" applyAlignment="1">
      <alignment vertical="center"/>
    </xf>
    <xf numFmtId="49" fontId="3" fillId="6" borderId="15" xfId="0" applyNumberFormat="1" applyFont="1" applyFill="1" applyBorder="1" applyAlignment="1">
      <alignment horizontal="left" vertical="center"/>
    </xf>
    <xf numFmtId="0" fontId="3" fillId="0" borderId="21" xfId="0" applyFont="1" applyBorder="1" applyAlignment="1">
      <alignment vertical="center"/>
    </xf>
    <xf numFmtId="49" fontId="0" fillId="0" borderId="0" xfId="0" applyNumberFormat="1" applyBorder="1" applyAlignment="1">
      <alignment horizontal="left" vertical="center" wrapText="1" indent="1"/>
    </xf>
    <xf numFmtId="0" fontId="12" fillId="0" borderId="16" xfId="0" applyFont="1" applyBorder="1" applyAlignment="1">
      <alignment horizontal="left" wrapText="1" indent="1"/>
    </xf>
    <xf numFmtId="0" fontId="12" fillId="0" borderId="18" xfId="0" applyFont="1" applyBorder="1" applyAlignment="1">
      <alignment horizontal="left" wrapText="1" indent="1"/>
    </xf>
    <xf numFmtId="49" fontId="0" fillId="0" borderId="0" xfId="0" applyNumberFormat="1" applyBorder="1" applyAlignment="1">
      <alignment horizontal="left" vertical="center" indent="1"/>
    </xf>
    <xf numFmtId="49" fontId="37" fillId="0" borderId="0" xfId="0" applyNumberFormat="1" applyFont="1" applyBorder="1" applyAlignment="1">
      <alignment vertical="center" wrapText="1"/>
    </xf>
    <xf numFmtId="0" fontId="12" fillId="0" borderId="33" xfId="0" applyFont="1" applyFill="1" applyBorder="1" applyAlignment="1">
      <alignment vertical="center" wrapText="1"/>
    </xf>
    <xf numFmtId="4" fontId="2" fillId="0" borderId="33" xfId="0" applyNumberFormat="1" applyFont="1" applyFill="1" applyBorder="1" applyAlignment="1">
      <alignment vertical="center" wrapText="1"/>
    </xf>
    <xf numFmtId="49" fontId="2" fillId="0" borderId="2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 fontId="4" fillId="0" borderId="27" xfId="0" applyNumberFormat="1" applyFont="1" applyFill="1" applyBorder="1" applyAlignment="1">
      <alignment vertical="center"/>
    </xf>
    <xf numFmtId="0" fontId="2" fillId="0" borderId="43" xfId="0" applyFont="1" applyFill="1" applyBorder="1" applyAlignment="1">
      <alignment horizontal="center" vertical="center"/>
    </xf>
    <xf numFmtId="4" fontId="0" fillId="0" borderId="21" xfId="0" applyNumberFormat="1" applyBorder="1" applyAlignment="1">
      <alignment vertical="center"/>
    </xf>
    <xf numFmtId="4" fontId="3" fillId="0" borderId="21" xfId="0" applyNumberFormat="1" applyFont="1" applyBorder="1" applyAlignment="1">
      <alignment vertical="center"/>
    </xf>
    <xf numFmtId="4" fontId="3" fillId="0" borderId="24" xfId="0" applyNumberFormat="1" applyFont="1" applyBorder="1" applyAlignment="1">
      <alignment vertical="center"/>
    </xf>
    <xf numFmtId="49" fontId="0" fillId="0" borderId="16" xfId="0" applyNumberFormat="1" applyBorder="1" applyAlignment="1">
      <alignment horizontal="left" vertical="center" wrapText="1" indent="1"/>
    </xf>
    <xf numFmtId="49" fontId="2" fillId="0" borderId="0" xfId="0" applyNumberFormat="1" applyFont="1" applyBorder="1" applyAlignment="1">
      <alignment horizontal="left" vertical="center" wrapText="1" indent="1"/>
    </xf>
    <xf numFmtId="49" fontId="2" fillId="0" borderId="12" xfId="0" applyNumberFormat="1" applyFont="1" applyBorder="1" applyAlignment="1">
      <alignment horizontal="left" vertical="center" wrapText="1" indent="1"/>
    </xf>
    <xf numFmtId="49" fontId="0" fillId="0" borderId="12" xfId="0" applyNumberFormat="1" applyBorder="1" applyAlignment="1">
      <alignment horizontal="left" vertical="center" wrapText="1" indent="1"/>
    </xf>
    <xf numFmtId="49" fontId="0" fillId="0" borderId="18" xfId="0" applyNumberFormat="1" applyBorder="1" applyAlignment="1">
      <alignment horizontal="left" vertical="center" wrapText="1" indent="1"/>
    </xf>
    <xf numFmtId="49" fontId="12" fillId="0" borderId="16" xfId="0" applyNumberFormat="1" applyFont="1" applyBorder="1" applyAlignment="1">
      <alignment horizontal="left" vertical="center" wrapText="1" indent="1"/>
    </xf>
    <xf numFmtId="49" fontId="0" fillId="0" borderId="16" xfId="0" applyNumberFormat="1" applyBorder="1" applyAlignment="1">
      <alignment horizontal="left" vertical="center" indent="1"/>
    </xf>
    <xf numFmtId="49" fontId="0" fillId="0" borderId="0" xfId="0" applyNumberFormat="1" applyFill="1" applyBorder="1" applyAlignment="1">
      <alignment horizontal="left" vertical="center" indent="1"/>
    </xf>
    <xf numFmtId="4" fontId="2" fillId="0" borderId="16" xfId="0" applyNumberFormat="1" applyFont="1" applyFill="1" applyBorder="1" applyAlignment="1">
      <alignment vertical="center" wrapText="1"/>
    </xf>
    <xf numFmtId="4" fontId="12" fillId="0" borderId="35" xfId="0" applyNumberFormat="1" applyFont="1" applyFill="1" applyBorder="1" applyAlignment="1">
      <alignment horizontal="right" vertical="center"/>
    </xf>
    <xf numFmtId="0" fontId="2" fillId="0" borderId="23" xfId="0" applyFont="1" applyFill="1" applyBorder="1" applyAlignment="1">
      <alignment horizontal="center" vertical="center"/>
    </xf>
    <xf numFmtId="0" fontId="12" fillId="0" borderId="0" xfId="0" applyFont="1" applyFill="1" applyBorder="1" applyAlignment="1">
      <alignment horizontal="right" vertical="center" wrapText="1"/>
    </xf>
    <xf numFmtId="4" fontId="3" fillId="0" borderId="22" xfId="0" applyNumberFormat="1" applyFont="1" applyBorder="1" applyAlignment="1">
      <alignment vertical="center"/>
    </xf>
    <xf numFmtId="4" fontId="0" fillId="0" borderId="22" xfId="0" applyNumberFormat="1" applyBorder="1" applyAlignment="1">
      <alignment vertical="center"/>
    </xf>
    <xf numFmtId="4" fontId="0" fillId="0" borderId="22" xfId="0" applyNumberFormat="1" applyFill="1" applyBorder="1" applyAlignment="1">
      <alignment vertical="center"/>
    </xf>
    <xf numFmtId="4" fontId="12" fillId="0" borderId="50" xfId="0" applyNumberFormat="1" applyFont="1" applyFill="1" applyBorder="1" applyAlignment="1">
      <alignment vertical="center"/>
    </xf>
    <xf numFmtId="49" fontId="37" fillId="2" borderId="15" xfId="0" applyNumberFormat="1" applyFont="1" applyFill="1" applyBorder="1" applyAlignment="1">
      <alignment horizontal="right" vertical="center"/>
    </xf>
    <xf numFmtId="49" fontId="37" fillId="2" borderId="15" xfId="0" applyNumberFormat="1" applyFont="1" applyFill="1" applyBorder="1" applyAlignment="1">
      <alignment vertical="center"/>
    </xf>
    <xf numFmtId="4" fontId="37" fillId="2" borderId="15" xfId="0" applyNumberFormat="1" applyFont="1" applyFill="1" applyBorder="1" applyAlignment="1">
      <alignment vertical="center"/>
    </xf>
    <xf numFmtId="4" fontId="37" fillId="2" borderId="20" xfId="0" applyNumberFormat="1" applyFont="1" applyFill="1" applyBorder="1" applyAlignment="1">
      <alignment vertical="center"/>
    </xf>
    <xf numFmtId="49" fontId="37" fillId="2" borderId="16" xfId="0" applyNumberFormat="1" applyFont="1" applyFill="1" applyBorder="1" applyAlignment="1">
      <alignment horizontal="right" vertical="center"/>
    </xf>
    <xf numFmtId="49" fontId="37" fillId="2" borderId="16" xfId="0" applyNumberFormat="1" applyFont="1" applyFill="1" applyBorder="1" applyAlignment="1">
      <alignment vertical="center"/>
    </xf>
    <xf numFmtId="4" fontId="37" fillId="2" borderId="16" xfId="0" applyNumberFormat="1" applyFont="1" applyFill="1" applyBorder="1" applyAlignment="1">
      <alignment vertical="center"/>
    </xf>
    <xf numFmtId="4" fontId="37" fillId="2" borderId="22" xfId="0" applyNumberFormat="1" applyFont="1" applyFill="1" applyBorder="1" applyAlignment="1">
      <alignment vertical="center"/>
    </xf>
    <xf numFmtId="0" fontId="3" fillId="0" borderId="16" xfId="0" applyFont="1" applyBorder="1" applyAlignment="1">
      <alignment horizontal="left" vertical="center" wrapText="1"/>
    </xf>
    <xf numFmtId="49" fontId="0" fillId="0" borderId="23" xfId="0" applyNumberFormat="1" applyBorder="1" applyAlignment="1">
      <alignment horizontal="right" vertical="center"/>
    </xf>
    <xf numFmtId="49" fontId="37" fillId="2" borderId="23" xfId="0" applyNumberFormat="1" applyFont="1" applyFill="1" applyBorder="1" applyAlignment="1">
      <alignment horizontal="right" vertical="center"/>
    </xf>
    <xf numFmtId="49" fontId="2" fillId="0" borderId="35" xfId="0" applyNumberFormat="1" applyFont="1" applyBorder="1" applyAlignment="1">
      <alignment horizontal="right" vertical="center"/>
    </xf>
    <xf numFmtId="4" fontId="0" fillId="0" borderId="35" xfId="0" applyNumberFormat="1" applyBorder="1" applyAlignment="1">
      <alignment horizontal="right" vertical="center"/>
    </xf>
    <xf numFmtId="4" fontId="12" fillId="0" borderId="35" xfId="1" applyNumberFormat="1" applyFont="1" applyFill="1" applyBorder="1" applyAlignment="1">
      <alignment vertical="center"/>
    </xf>
    <xf numFmtId="10" fontId="2" fillId="0" borderId="0" xfId="5" applyNumberFormat="1" applyFont="1" applyFill="1"/>
    <xf numFmtId="10" fontId="3" fillId="0" borderId="4" xfId="5" applyNumberFormat="1" applyFont="1" applyFill="1" applyBorder="1" applyAlignment="1">
      <alignment horizontal="center" vertical="top" wrapText="1"/>
    </xf>
    <xf numFmtId="10" fontId="3" fillId="0" borderId="4" xfId="5" applyNumberFormat="1" applyFont="1" applyFill="1" applyBorder="1" applyAlignment="1">
      <alignment vertical="center" wrapText="1"/>
    </xf>
    <xf numFmtId="10" fontId="3" fillId="0" borderId="4" xfId="5" applyNumberFormat="1" applyFont="1" applyFill="1" applyBorder="1" applyAlignment="1">
      <alignment vertical="top" wrapText="1"/>
    </xf>
    <xf numFmtId="10" fontId="2" fillId="0" borderId="4" xfId="5" applyNumberFormat="1" applyFont="1" applyFill="1" applyBorder="1" applyAlignment="1" applyProtection="1">
      <alignment vertical="top" wrapText="1"/>
      <protection locked="0"/>
    </xf>
    <xf numFmtId="10" fontId="2" fillId="0" borderId="4" xfId="5" applyNumberFormat="1" applyFont="1" applyFill="1" applyBorder="1" applyAlignment="1">
      <alignment vertical="top" wrapText="1"/>
    </xf>
    <xf numFmtId="10" fontId="2" fillId="9" borderId="4" xfId="5" applyNumberFormat="1" applyFont="1" applyFill="1" applyBorder="1" applyAlignment="1" applyProtection="1">
      <alignment vertical="top" wrapText="1"/>
      <protection locked="0"/>
    </xf>
    <xf numFmtId="10" fontId="2" fillId="0" borderId="4" xfId="5" applyNumberFormat="1" applyFont="1" applyFill="1" applyBorder="1" applyAlignment="1" applyProtection="1">
      <alignment vertical="top" wrapText="1"/>
    </xf>
    <xf numFmtId="49" fontId="3" fillId="0" borderId="33" xfId="0" applyNumberFormat="1" applyFont="1" applyFill="1" applyBorder="1" applyAlignment="1">
      <alignment vertical="center"/>
    </xf>
    <xf numFmtId="4" fontId="6" fillId="0" borderId="33" xfId="0" applyNumberFormat="1" applyFont="1" applyFill="1" applyBorder="1" applyAlignment="1">
      <alignment vertical="center"/>
    </xf>
    <xf numFmtId="4" fontId="12" fillId="0" borderId="0" xfId="0" applyNumberFormat="1" applyFont="1" applyAlignment="1">
      <alignment vertical="center"/>
    </xf>
    <xf numFmtId="49" fontId="3" fillId="2" borderId="33" xfId="0" applyNumberFormat="1" applyFont="1" applyFill="1" applyBorder="1" applyAlignment="1">
      <alignment horizontal="center" vertical="center"/>
    </xf>
    <xf numFmtId="49" fontId="3" fillId="2" borderId="33" xfId="0" applyNumberFormat="1" applyFont="1" applyFill="1" applyBorder="1" applyAlignment="1">
      <alignment vertical="center"/>
    </xf>
    <xf numFmtId="4" fontId="6" fillId="2" borderId="33" xfId="0" applyNumberFormat="1" applyFont="1" applyFill="1" applyBorder="1" applyAlignment="1">
      <alignment vertical="center"/>
    </xf>
    <xf numFmtId="49" fontId="3" fillId="0" borderId="0" xfId="0" applyNumberFormat="1" applyFont="1" applyAlignment="1">
      <alignment vertical="center"/>
    </xf>
    <xf numFmtId="4" fontId="6" fillId="0" borderId="0" xfId="0" applyNumberFormat="1" applyFont="1" applyAlignment="1">
      <alignment vertical="center"/>
    </xf>
    <xf numFmtId="49" fontId="0" fillId="0" borderId="0" xfId="0" applyNumberFormat="1" applyFill="1" applyAlignment="1">
      <alignment vertical="center"/>
    </xf>
    <xf numFmtId="49" fontId="3" fillId="0" borderId="0" xfId="0" applyNumberFormat="1" applyFont="1" applyAlignment="1">
      <alignment vertical="center" wrapText="1"/>
    </xf>
    <xf numFmtId="49" fontId="0" fillId="0" borderId="0" xfId="0" applyNumberFormat="1" applyAlignment="1">
      <alignment vertical="center"/>
    </xf>
    <xf numFmtId="49" fontId="0" fillId="0" borderId="0" xfId="0" applyNumberFormat="1" applyAlignment="1">
      <alignment vertical="center" wrapText="1"/>
    </xf>
    <xf numFmtId="0" fontId="12" fillId="0" borderId="15" xfId="0" applyFont="1" applyBorder="1" applyAlignment="1">
      <alignment vertical="center"/>
    </xf>
    <xf numFmtId="0" fontId="12" fillId="0" borderId="16" xfId="0" applyFont="1" applyBorder="1" applyAlignment="1">
      <alignment vertical="center"/>
    </xf>
    <xf numFmtId="10" fontId="6" fillId="0" borderId="18" xfId="5" applyNumberFormat="1" applyFont="1" applyBorder="1" applyAlignment="1">
      <alignment horizontal="right" vertical="center"/>
    </xf>
    <xf numFmtId="10" fontId="6" fillId="0" borderId="0" xfId="5" applyNumberFormat="1" applyFont="1" applyBorder="1" applyAlignment="1">
      <alignment horizontal="right" vertical="center"/>
    </xf>
    <xf numFmtId="14" fontId="0" fillId="0" borderId="0" xfId="0" applyNumberFormat="1" applyAlignment="1">
      <alignment horizontal="left" vertical="center"/>
    </xf>
    <xf numFmtId="0" fontId="8" fillId="3" borderId="4" xfId="0" applyFont="1" applyFill="1" applyBorder="1" applyAlignment="1">
      <alignment horizontal="right" vertical="center" wrapText="1"/>
    </xf>
    <xf numFmtId="49" fontId="3" fillId="5" borderId="23" xfId="0" applyNumberFormat="1" applyFont="1" applyFill="1" applyBorder="1" applyAlignment="1">
      <alignment horizontal="center" vertical="center"/>
    </xf>
    <xf numFmtId="49" fontId="3" fillId="2" borderId="23" xfId="0" applyNumberFormat="1" applyFont="1" applyFill="1" applyBorder="1" applyAlignment="1">
      <alignment horizontal="right" vertical="center"/>
    </xf>
    <xf numFmtId="49" fontId="0" fillId="0" borderId="23" xfId="0" applyNumberFormat="1" applyBorder="1" applyAlignment="1">
      <alignment horizontal="right" vertical="center" wrapText="1"/>
    </xf>
    <xf numFmtId="4" fontId="3" fillId="0" borderId="50" xfId="0" applyNumberFormat="1" applyFont="1" applyBorder="1" applyAlignment="1">
      <alignment vertical="center"/>
    </xf>
    <xf numFmtId="4" fontId="3" fillId="2" borderId="50" xfId="0" applyNumberFormat="1" applyFont="1" applyFill="1" applyBorder="1" applyAlignment="1">
      <alignment vertical="center"/>
    </xf>
    <xf numFmtId="4" fontId="0" fillId="0" borderId="50" xfId="0" applyNumberFormat="1" applyFill="1" applyBorder="1" applyAlignment="1">
      <alignment vertical="center"/>
    </xf>
    <xf numFmtId="4" fontId="0" fillId="0" borderId="50" xfId="0" applyNumberFormat="1" applyBorder="1" applyAlignment="1">
      <alignment vertical="center"/>
    </xf>
    <xf numFmtId="0" fontId="5" fillId="0" borderId="34" xfId="0" applyFont="1" applyBorder="1" applyAlignment="1">
      <alignment vertical="center"/>
    </xf>
    <xf numFmtId="4" fontId="3" fillId="0" borderId="36" xfId="0" applyNumberFormat="1" applyFont="1" applyBorder="1" applyAlignment="1">
      <alignment vertical="center"/>
    </xf>
    <xf numFmtId="4" fontId="6" fillId="0" borderId="36" xfId="0" applyNumberFormat="1" applyFont="1" applyBorder="1" applyAlignment="1">
      <alignment vertical="center"/>
    </xf>
    <xf numFmtId="0" fontId="3" fillId="6" borderId="56" xfId="0" applyFont="1" applyFill="1" applyBorder="1" applyAlignment="1">
      <alignment vertical="center"/>
    </xf>
    <xf numFmtId="4" fontId="3" fillId="0" borderId="48" xfId="0" applyNumberFormat="1" applyFont="1" applyBorder="1" applyAlignment="1">
      <alignment vertical="center"/>
    </xf>
    <xf numFmtId="4" fontId="37" fillId="0" borderId="50" xfId="0" applyNumberFormat="1" applyFont="1" applyBorder="1" applyAlignment="1">
      <alignment vertical="center"/>
    </xf>
    <xf numFmtId="4" fontId="0" fillId="0" borderId="51" xfId="0" applyNumberFormat="1" applyBorder="1" applyAlignment="1">
      <alignment vertical="center"/>
    </xf>
    <xf numFmtId="4" fontId="0" fillId="0" borderId="39" xfId="0" applyNumberFormat="1" applyBorder="1" applyAlignment="1">
      <alignment vertical="center"/>
    </xf>
    <xf numFmtId="0" fontId="0" fillId="0" borderId="8" xfId="0" applyBorder="1" applyAlignment="1">
      <alignment vertical="center"/>
    </xf>
    <xf numFmtId="0" fontId="3" fillId="0" borderId="49" xfId="0" applyFont="1" applyBorder="1" applyAlignment="1">
      <alignment vertical="center"/>
    </xf>
    <xf numFmtId="0" fontId="3" fillId="0" borderId="38" xfId="0" applyFont="1" applyBorder="1" applyAlignment="1">
      <alignment vertical="center"/>
    </xf>
    <xf numFmtId="0" fontId="5" fillId="0" borderId="11" xfId="0" applyFont="1" applyBorder="1" applyAlignment="1">
      <alignment vertical="center"/>
    </xf>
    <xf numFmtId="4" fontId="0" fillId="0" borderId="36" xfId="0" applyNumberFormat="1" applyBorder="1" applyAlignment="1">
      <alignment vertical="center"/>
    </xf>
    <xf numFmtId="0" fontId="5" fillId="0" borderId="56" xfId="0" applyFont="1" applyBorder="1" applyAlignment="1">
      <alignment vertical="center"/>
    </xf>
    <xf numFmtId="0" fontId="3" fillId="0" borderId="34" xfId="0" applyFont="1" applyBorder="1" applyAlignment="1">
      <alignment vertical="center"/>
    </xf>
    <xf numFmtId="49" fontId="2" fillId="0" borderId="0" xfId="0" applyNumberFormat="1" applyFont="1" applyBorder="1" applyAlignment="1">
      <alignment horizontal="left" indent="1"/>
    </xf>
    <xf numFmtId="4" fontId="2" fillId="0" borderId="17" xfId="0" applyNumberFormat="1" applyFont="1" applyBorder="1" applyAlignment="1">
      <alignment vertical="center"/>
    </xf>
    <xf numFmtId="4" fontId="3" fillId="2" borderId="50" xfId="0" applyNumberFormat="1" applyFont="1" applyFill="1" applyBorder="1" applyAlignment="1">
      <alignment horizontal="right" vertical="center"/>
    </xf>
    <xf numFmtId="4" fontId="2" fillId="0" borderId="50" xfId="0" applyNumberFormat="1" applyFont="1" applyBorder="1" applyAlignment="1">
      <alignment vertical="center"/>
    </xf>
    <xf numFmtId="4" fontId="2" fillId="0" borderId="51" xfId="0" applyNumberFormat="1" applyFont="1" applyBorder="1" applyAlignment="1">
      <alignment vertical="center"/>
    </xf>
    <xf numFmtId="4" fontId="2" fillId="0" borderId="64" xfId="0" applyNumberFormat="1" applyFont="1" applyFill="1" applyBorder="1" applyAlignment="1">
      <alignment vertical="center"/>
    </xf>
    <xf numFmtId="4" fontId="3" fillId="0" borderId="48" xfId="0" applyNumberFormat="1" applyFont="1" applyBorder="1" applyAlignment="1">
      <alignment horizontal="right" vertical="center"/>
    </xf>
    <xf numFmtId="4" fontId="2" fillId="2" borderId="50" xfId="0" applyNumberFormat="1" applyFont="1" applyFill="1" applyBorder="1" applyAlignment="1">
      <alignment horizontal="right" vertical="center"/>
    </xf>
    <xf numFmtId="4" fontId="2" fillId="0" borderId="51" xfId="0" applyNumberFormat="1" applyFont="1" applyFill="1" applyBorder="1" applyAlignment="1">
      <alignment vertical="center"/>
    </xf>
    <xf numFmtId="4" fontId="2" fillId="0" borderId="17" xfId="0" applyNumberFormat="1" applyFont="1" applyFill="1" applyBorder="1" applyAlignment="1">
      <alignment vertical="center"/>
    </xf>
    <xf numFmtId="4" fontId="2" fillId="0" borderId="50" xfId="0" applyNumberFormat="1" applyFont="1" applyFill="1" applyBorder="1" applyAlignment="1">
      <alignment vertical="center"/>
    </xf>
    <xf numFmtId="4" fontId="2" fillId="2" borderId="50" xfId="0" applyNumberFormat="1" applyFont="1" applyFill="1" applyBorder="1" applyAlignment="1">
      <alignment vertical="center"/>
    </xf>
    <xf numFmtId="4" fontId="2" fillId="2" borderId="17" xfId="0" applyNumberFormat="1" applyFont="1" applyFill="1" applyBorder="1" applyAlignment="1">
      <alignment horizontal="right" vertical="center"/>
    </xf>
    <xf numFmtId="4" fontId="2" fillId="0" borderId="14" xfId="0" applyNumberFormat="1" applyFont="1" applyFill="1" applyBorder="1" applyAlignment="1">
      <alignment vertical="center"/>
    </xf>
    <xf numFmtId="4" fontId="3" fillId="0" borderId="50" xfId="0" applyNumberFormat="1" applyFont="1" applyFill="1" applyBorder="1" applyAlignment="1">
      <alignment vertical="center"/>
    </xf>
    <xf numFmtId="0" fontId="2" fillId="0" borderId="34" xfId="0" applyFont="1" applyBorder="1" applyAlignment="1">
      <alignment vertical="center"/>
    </xf>
    <xf numFmtId="4" fontId="2" fillId="0" borderId="36" xfId="0" applyNumberFormat="1" applyFont="1" applyFill="1" applyBorder="1" applyAlignment="1">
      <alignment vertical="center"/>
    </xf>
    <xf numFmtId="0" fontId="3" fillId="8" borderId="34" xfId="0" applyFont="1" applyFill="1" applyBorder="1" applyAlignment="1">
      <alignment vertical="center"/>
    </xf>
    <xf numFmtId="4" fontId="37" fillId="2" borderId="48" xfId="0" applyNumberFormat="1" applyFont="1" applyFill="1" applyBorder="1" applyAlignment="1">
      <alignment vertical="center"/>
    </xf>
    <xf numFmtId="4" fontId="37" fillId="2" borderId="50" xfId="0" applyNumberFormat="1" applyFont="1" applyFill="1" applyBorder="1" applyAlignment="1">
      <alignment vertical="center"/>
    </xf>
    <xf numFmtId="0" fontId="3" fillId="8" borderId="37" xfId="0" applyFont="1" applyFill="1" applyBorder="1" applyAlignment="1">
      <alignment vertical="center"/>
    </xf>
    <xf numFmtId="0" fontId="2" fillId="0" borderId="49" xfId="0" applyFont="1" applyBorder="1" applyAlignment="1">
      <alignment vertical="center"/>
    </xf>
    <xf numFmtId="0" fontId="3" fillId="0" borderId="29" xfId="0" applyFont="1" applyBorder="1" applyAlignment="1">
      <alignment horizontal="left" vertical="center" wrapText="1"/>
    </xf>
    <xf numFmtId="0" fontId="3" fillId="8" borderId="6" xfId="0" applyFont="1" applyFill="1" applyBorder="1" applyAlignment="1">
      <alignment vertical="center"/>
    </xf>
    <xf numFmtId="49" fontId="3" fillId="8" borderId="29" xfId="0" applyNumberFormat="1" applyFont="1" applyFill="1" applyBorder="1" applyAlignment="1">
      <alignment horizontal="center" vertical="center"/>
    </xf>
    <xf numFmtId="0" fontId="3" fillId="0" borderId="29" xfId="0" applyFont="1" applyBorder="1" applyAlignment="1">
      <alignment horizontal="left" vertical="center"/>
    </xf>
    <xf numFmtId="4" fontId="3" fillId="0" borderId="7" xfId="0" applyNumberFormat="1" applyFont="1" applyFill="1" applyBorder="1" applyAlignment="1">
      <alignment vertical="center"/>
    </xf>
    <xf numFmtId="4" fontId="3" fillId="0" borderId="30" xfId="0" applyNumberFormat="1" applyFont="1" applyFill="1" applyBorder="1" applyAlignment="1">
      <alignment vertical="center"/>
    </xf>
    <xf numFmtId="0" fontId="2" fillId="0" borderId="67" xfId="0" applyFont="1" applyBorder="1" applyAlignment="1">
      <alignment vertical="center"/>
    </xf>
    <xf numFmtId="49" fontId="0" fillId="0" borderId="68" xfId="0" applyNumberFormat="1" applyBorder="1" applyAlignment="1">
      <alignment horizontal="right" vertical="center"/>
    </xf>
    <xf numFmtId="49" fontId="0" fillId="0" borderId="68" xfId="0" applyNumberFormat="1" applyBorder="1" applyAlignment="1">
      <alignment vertical="center" wrapText="1"/>
    </xf>
    <xf numFmtId="4" fontId="0" fillId="0" borderId="68" xfId="0" applyNumberFormat="1" applyBorder="1" applyAlignment="1">
      <alignment vertical="center"/>
    </xf>
    <xf numFmtId="4" fontId="2" fillId="0" borderId="68" xfId="0" applyNumberFormat="1" applyFont="1" applyFill="1" applyBorder="1" applyAlignment="1">
      <alignment vertical="center"/>
    </xf>
    <xf numFmtId="4" fontId="2" fillId="0" borderId="69" xfId="0" applyNumberFormat="1" applyFont="1" applyFill="1" applyBorder="1" applyAlignment="1">
      <alignment vertical="center"/>
    </xf>
    <xf numFmtId="0" fontId="3" fillId="7" borderId="6" xfId="0" applyFont="1" applyFill="1" applyBorder="1" applyAlignment="1">
      <alignment vertical="center"/>
    </xf>
    <xf numFmtId="49" fontId="3" fillId="7" borderId="29" xfId="0" applyNumberFormat="1" applyFont="1" applyFill="1" applyBorder="1" applyAlignment="1">
      <alignment horizontal="center" vertical="center"/>
    </xf>
    <xf numFmtId="4" fontId="3" fillId="0" borderId="29" xfId="0" applyNumberFormat="1" applyFont="1" applyBorder="1" applyAlignment="1">
      <alignment horizontal="right" vertical="center"/>
    </xf>
    <xf numFmtId="4" fontId="3" fillId="0" borderId="30" xfId="0" applyNumberFormat="1" applyFont="1" applyBorder="1" applyAlignment="1">
      <alignment horizontal="right" vertical="center"/>
    </xf>
    <xf numFmtId="0" fontId="2" fillId="0" borderId="9" xfId="0" applyFont="1" applyBorder="1" applyAlignment="1">
      <alignment vertical="center"/>
    </xf>
    <xf numFmtId="49" fontId="0" fillId="0" borderId="10" xfId="0" applyNumberFormat="1" applyBorder="1" applyAlignment="1">
      <alignment vertical="center" wrapText="1"/>
    </xf>
    <xf numFmtId="4" fontId="0" fillId="0" borderId="10" xfId="0" applyNumberFormat="1" applyBorder="1" applyAlignment="1">
      <alignment horizontal="right" vertical="center"/>
    </xf>
    <xf numFmtId="4" fontId="2" fillId="0" borderId="10" xfId="0" applyNumberFormat="1" applyFont="1" applyFill="1" applyBorder="1" applyAlignment="1">
      <alignment vertical="center"/>
    </xf>
    <xf numFmtId="4" fontId="2" fillId="0" borderId="39" xfId="0" applyNumberFormat="1" applyFont="1" applyFill="1" applyBorder="1" applyAlignment="1">
      <alignment vertical="center"/>
    </xf>
    <xf numFmtId="0" fontId="3" fillId="5" borderId="6" xfId="0" applyFont="1" applyFill="1" applyBorder="1" applyAlignment="1">
      <alignment vertical="center"/>
    </xf>
    <xf numFmtId="49" fontId="6" fillId="5" borderId="29" xfId="0" applyNumberFormat="1" applyFont="1" applyFill="1" applyBorder="1" applyAlignment="1">
      <alignment horizontal="center" vertical="center"/>
    </xf>
    <xf numFmtId="0" fontId="3" fillId="0" borderId="29" xfId="0" applyFont="1" applyBorder="1" applyAlignment="1">
      <alignment vertical="center"/>
    </xf>
    <xf numFmtId="4" fontId="3" fillId="0" borderId="29" xfId="0" applyNumberFormat="1" applyFont="1" applyBorder="1" applyAlignment="1">
      <alignment vertical="center"/>
    </xf>
    <xf numFmtId="49" fontId="3" fillId="5" borderId="29" xfId="0" applyNumberFormat="1" applyFont="1" applyFill="1" applyBorder="1" applyAlignment="1">
      <alignment horizontal="center" vertical="center"/>
    </xf>
    <xf numFmtId="4" fontId="3" fillId="0" borderId="7" xfId="0" applyNumberFormat="1" applyFont="1" applyBorder="1" applyAlignment="1">
      <alignment vertical="center"/>
    </xf>
    <xf numFmtId="4" fontId="0" fillId="0" borderId="29" xfId="0" applyNumberFormat="1" applyBorder="1" applyAlignment="1">
      <alignment vertical="center"/>
    </xf>
    <xf numFmtId="4" fontId="0" fillId="0" borderId="30" xfId="0" applyNumberFormat="1" applyBorder="1" applyAlignment="1">
      <alignment vertical="center"/>
    </xf>
    <xf numFmtId="0" fontId="3" fillId="6" borderId="6" xfId="0" applyFont="1" applyFill="1" applyBorder="1" applyAlignment="1">
      <alignment vertical="center"/>
    </xf>
    <xf numFmtId="49" fontId="3" fillId="6" borderId="29" xfId="0" applyNumberFormat="1" applyFont="1" applyFill="1" applyBorder="1" applyAlignment="1">
      <alignment horizontal="left" vertical="center"/>
    </xf>
    <xf numFmtId="0" fontId="3" fillId="0" borderId="7" xfId="0" applyFont="1" applyBorder="1" applyAlignment="1">
      <alignment vertical="center"/>
    </xf>
    <xf numFmtId="49" fontId="0" fillId="0" borderId="19" xfId="0" applyNumberFormat="1" applyBorder="1" applyAlignment="1">
      <alignment horizontal="right" vertical="center"/>
    </xf>
    <xf numFmtId="4" fontId="0" fillId="0" borderId="19" xfId="0" applyNumberFormat="1" applyBorder="1" applyAlignment="1">
      <alignment vertical="center"/>
    </xf>
    <xf numFmtId="4" fontId="0" fillId="0" borderId="31" xfId="0" applyNumberFormat="1" applyBorder="1" applyAlignment="1">
      <alignment vertical="center"/>
    </xf>
    <xf numFmtId="49" fontId="0" fillId="0" borderId="10" xfId="0" applyNumberFormat="1" applyBorder="1" applyAlignment="1">
      <alignment horizontal="left" vertical="center" wrapText="1" indent="1"/>
    </xf>
    <xf numFmtId="4" fontId="12" fillId="0" borderId="33" xfId="0" applyNumberFormat="1" applyFont="1" applyFill="1" applyBorder="1" applyAlignment="1">
      <alignment vertical="center"/>
    </xf>
    <xf numFmtId="4" fontId="12" fillId="0" borderId="47" xfId="0" applyNumberFormat="1" applyFont="1" applyFill="1" applyBorder="1" applyAlignment="1">
      <alignment vertical="center"/>
    </xf>
    <xf numFmtId="4" fontId="12" fillId="0" borderId="41" xfId="0" applyNumberFormat="1" applyFont="1" applyFill="1" applyBorder="1" applyAlignment="1">
      <alignment vertical="center"/>
    </xf>
    <xf numFmtId="4" fontId="12" fillId="0" borderId="24" xfId="0" applyNumberFormat="1" applyFont="1" applyFill="1" applyBorder="1" applyAlignment="1">
      <alignment horizontal="right" vertical="center"/>
    </xf>
    <xf numFmtId="0" fontId="2" fillId="0" borderId="58" xfId="0" applyFont="1" applyFill="1" applyBorder="1" applyAlignment="1">
      <alignment horizontal="center" vertical="center"/>
    </xf>
    <xf numFmtId="49" fontId="2" fillId="0" borderId="45" xfId="0" applyNumberFormat="1" applyFont="1" applyFill="1" applyBorder="1" applyAlignment="1">
      <alignment horizontal="center" vertical="center"/>
    </xf>
    <xf numFmtId="4" fontId="12" fillId="0" borderId="46" xfId="0" applyNumberFormat="1" applyFont="1" applyFill="1" applyBorder="1" applyAlignment="1">
      <alignment vertical="center"/>
    </xf>
    <xf numFmtId="4" fontId="2" fillId="0" borderId="45" xfId="0" applyNumberFormat="1" applyFont="1" applyFill="1" applyBorder="1" applyAlignment="1">
      <alignment vertical="center"/>
    </xf>
    <xf numFmtId="0" fontId="2" fillId="0" borderId="45" xfId="0" applyFont="1" applyFill="1" applyBorder="1" applyAlignment="1">
      <alignment horizontal="center" vertical="center"/>
    </xf>
    <xf numFmtId="4" fontId="6" fillId="0" borderId="19" xfId="0" applyNumberFormat="1" applyFont="1" applyFill="1" applyBorder="1" applyAlignment="1">
      <alignment horizontal="center" vertical="center" textRotation="45"/>
    </xf>
    <xf numFmtId="4" fontId="6" fillId="0" borderId="19" xfId="0" applyNumberFormat="1" applyFont="1" applyFill="1" applyBorder="1" applyAlignment="1">
      <alignment horizontal="center" vertical="center" textRotation="45" wrapText="1"/>
    </xf>
    <xf numFmtId="49" fontId="6" fillId="0" borderId="19" xfId="0" applyNumberFormat="1" applyFont="1" applyFill="1" applyBorder="1" applyAlignment="1">
      <alignment horizontal="center" vertical="center" textRotation="45" wrapText="1"/>
    </xf>
    <xf numFmtId="49" fontId="6" fillId="0" borderId="19" xfId="0" applyNumberFormat="1" applyFont="1" applyFill="1" applyBorder="1" applyAlignment="1">
      <alignment horizontal="center" vertical="center"/>
    </xf>
    <xf numFmtId="49" fontId="6" fillId="0" borderId="62" xfId="0" applyNumberFormat="1" applyFont="1" applyFill="1" applyBorder="1" applyAlignment="1">
      <alignment horizontal="center" vertical="center"/>
    </xf>
    <xf numFmtId="0" fontId="6" fillId="0" borderId="62" xfId="0" applyFont="1" applyFill="1" applyBorder="1" applyAlignment="1">
      <alignment horizontal="center" vertical="center"/>
    </xf>
    <xf numFmtId="0" fontId="3" fillId="5" borderId="56" xfId="0" applyFont="1" applyFill="1" applyBorder="1" applyAlignment="1">
      <alignment vertical="center"/>
    </xf>
    <xf numFmtId="49" fontId="6" fillId="0" borderId="21" xfId="0" applyNumberFormat="1" applyFont="1" applyBorder="1" applyAlignment="1">
      <alignment horizontal="center" vertical="center"/>
    </xf>
    <xf numFmtId="0" fontId="5" fillId="0" borderId="21" xfId="0" applyFont="1" applyBorder="1" applyAlignment="1">
      <alignment vertical="center"/>
    </xf>
    <xf numFmtId="4" fontId="6" fillId="0" borderId="21" xfId="0" applyNumberFormat="1" applyFont="1" applyBorder="1" applyAlignment="1">
      <alignment vertical="center"/>
    </xf>
    <xf numFmtId="4" fontId="6" fillId="0" borderId="64" xfId="0" applyNumberFormat="1" applyFont="1" applyBorder="1" applyAlignment="1">
      <alignment vertical="center"/>
    </xf>
    <xf numFmtId="49" fontId="3" fillId="5" borderId="15" xfId="0" applyNumberFormat="1" applyFont="1" applyFill="1" applyBorder="1" applyAlignment="1">
      <alignment horizontal="center" vertical="center"/>
    </xf>
    <xf numFmtId="0" fontId="3" fillId="0" borderId="15" xfId="0" applyFont="1" applyBorder="1" applyAlignment="1">
      <alignment vertical="center"/>
    </xf>
    <xf numFmtId="4" fontId="37" fillId="2" borderId="17" xfId="0" applyNumberFormat="1" applyFont="1" applyFill="1" applyBorder="1" applyAlignment="1">
      <alignment vertical="center"/>
    </xf>
    <xf numFmtId="4" fontId="3" fillId="0" borderId="15" xfId="0" applyNumberFormat="1" applyFont="1" applyFill="1" applyBorder="1" applyAlignment="1">
      <alignment vertical="center"/>
    </xf>
    <xf numFmtId="4" fontId="2" fillId="0" borderId="16" xfId="0" applyNumberFormat="1" applyFont="1" applyBorder="1" applyAlignment="1">
      <alignment vertical="center"/>
    </xf>
    <xf numFmtId="4" fontId="2" fillId="0" borderId="18" xfId="0" applyNumberFormat="1" applyFont="1" applyBorder="1" applyAlignment="1">
      <alignment vertical="center"/>
    </xf>
    <xf numFmtId="0" fontId="4" fillId="0" borderId="0" xfId="0" applyFont="1" applyFill="1" applyBorder="1" applyAlignment="1" applyProtection="1">
      <alignment horizontal="center"/>
    </xf>
    <xf numFmtId="0" fontId="2" fillId="0" borderId="0" xfId="0" applyFont="1" applyBorder="1" applyAlignment="1">
      <alignment vertical="center"/>
    </xf>
    <xf numFmtId="0" fontId="2" fillId="0" borderId="6" xfId="0" applyFont="1" applyBorder="1" applyAlignment="1">
      <alignment vertical="center"/>
    </xf>
    <xf numFmtId="0" fontId="2" fillId="0" borderId="0" xfId="0" applyFont="1" applyAlignment="1">
      <alignment vertical="center"/>
    </xf>
    <xf numFmtId="0" fontId="37" fillId="0" borderId="20" xfId="0" applyFont="1" applyFill="1" applyBorder="1" applyAlignment="1" applyProtection="1">
      <alignment vertical="center"/>
      <protection locked="0"/>
    </xf>
    <xf numFmtId="0" fontId="37" fillId="0" borderId="21" xfId="0" applyFont="1" applyFill="1" applyBorder="1" applyAlignment="1" applyProtection="1">
      <alignment vertical="center"/>
      <protection locked="0"/>
    </xf>
    <xf numFmtId="0" fontId="37" fillId="0" borderId="24" xfId="0" applyFont="1" applyFill="1" applyBorder="1" applyAlignment="1" applyProtection="1">
      <alignment vertical="center"/>
      <protection locked="0"/>
    </xf>
    <xf numFmtId="0" fontId="37" fillId="0" borderId="13" xfId="0" applyFont="1" applyFill="1" applyBorder="1" applyAlignment="1" applyProtection="1">
      <alignment vertical="center"/>
      <protection locked="0"/>
    </xf>
    <xf numFmtId="0" fontId="37" fillId="0" borderId="12" xfId="0" applyFont="1" applyFill="1" applyBorder="1" applyAlignment="1" applyProtection="1">
      <alignment vertical="center"/>
      <protection locked="0"/>
    </xf>
    <xf numFmtId="0" fontId="37" fillId="0" borderId="43" xfId="0" applyFont="1" applyFill="1" applyBorder="1" applyAlignment="1" applyProtection="1">
      <alignment vertical="center"/>
      <protection locked="0"/>
    </xf>
    <xf numFmtId="0" fontId="3" fillId="5" borderId="49" xfId="0" applyFont="1" applyFill="1" applyBorder="1" applyAlignment="1">
      <alignment vertical="center"/>
    </xf>
    <xf numFmtId="0" fontId="7" fillId="0" borderId="8" xfId="0" applyFont="1" applyFill="1" applyBorder="1" applyAlignment="1">
      <alignment horizontal="center" vertical="center"/>
    </xf>
    <xf numFmtId="0" fontId="3" fillId="10" borderId="5" xfId="0" applyFont="1" applyFill="1" applyBorder="1" applyAlignment="1">
      <alignment vertical="center"/>
    </xf>
    <xf numFmtId="49" fontId="3" fillId="10" borderId="32" xfId="0" applyNumberFormat="1" applyFont="1" applyFill="1" applyBorder="1" applyAlignment="1">
      <alignment horizontal="center" vertical="center"/>
    </xf>
    <xf numFmtId="0" fontId="3" fillId="10" borderId="27" xfId="0" applyFont="1" applyFill="1" applyBorder="1" applyAlignment="1">
      <alignment horizontal="left" vertical="center"/>
    </xf>
    <xf numFmtId="4" fontId="3" fillId="10" borderId="28" xfId="0" applyNumberFormat="1" applyFont="1" applyFill="1" applyBorder="1" applyAlignment="1">
      <alignment vertical="center"/>
    </xf>
    <xf numFmtId="49" fontId="3" fillId="0" borderId="16" xfId="0" applyNumberFormat="1" applyFont="1" applyFill="1" applyBorder="1" applyAlignment="1">
      <alignment horizontal="right" vertical="center"/>
    </xf>
    <xf numFmtId="49" fontId="3" fillId="0" borderId="16" xfId="0" applyNumberFormat="1" applyFont="1" applyFill="1" applyBorder="1" applyAlignment="1">
      <alignment vertical="center"/>
    </xf>
    <xf numFmtId="49" fontId="0" fillId="0" borderId="16" xfId="0" applyNumberFormat="1" applyFill="1" applyBorder="1" applyAlignment="1">
      <alignment vertical="center" wrapText="1"/>
    </xf>
    <xf numFmtId="49" fontId="3" fillId="0" borderId="0" xfId="0" applyNumberFormat="1" applyFont="1" applyFill="1" applyBorder="1" applyAlignment="1">
      <alignment vertical="center"/>
    </xf>
    <xf numFmtId="4" fontId="2" fillId="0" borderId="0" xfId="0" applyNumberFormat="1" applyFont="1" applyBorder="1"/>
    <xf numFmtId="49" fontId="0" fillId="0" borderId="18" xfId="0" applyNumberFormat="1" applyBorder="1" applyAlignment="1">
      <alignment vertical="center" wrapText="1"/>
    </xf>
    <xf numFmtId="4" fontId="2" fillId="0" borderId="12" xfId="0" applyNumberFormat="1" applyFont="1" applyBorder="1"/>
    <xf numFmtId="0" fontId="3" fillId="0" borderId="15" xfId="0" applyFont="1" applyFill="1" applyBorder="1" applyAlignment="1">
      <alignment horizontal="left" vertical="center" wrapText="1"/>
    </xf>
    <xf numFmtId="0" fontId="2" fillId="0" borderId="0" xfId="0" applyFont="1" applyFill="1" applyBorder="1" applyAlignment="1">
      <alignment vertical="center" wrapText="1"/>
    </xf>
    <xf numFmtId="3" fontId="2" fillId="0" borderId="15" xfId="0" applyNumberFormat="1" applyFont="1" applyFill="1" applyBorder="1" applyAlignment="1">
      <alignment horizontal="center" vertical="center"/>
    </xf>
    <xf numFmtId="4" fontId="17" fillId="0" borderId="0" xfId="0" applyNumberFormat="1" applyFont="1" applyFill="1" applyBorder="1" applyAlignment="1">
      <alignment horizontal="right" vertical="center"/>
    </xf>
    <xf numFmtId="4" fontId="6" fillId="0" borderId="12" xfId="0" applyNumberFormat="1" applyFont="1" applyFill="1" applyBorder="1" applyAlignment="1">
      <alignment horizontal="right" vertical="center"/>
    </xf>
    <xf numFmtId="0" fontId="17" fillId="0" borderId="0" xfId="0" applyFont="1" applyFill="1" applyAlignment="1">
      <alignment vertical="center"/>
    </xf>
    <xf numFmtId="164" fontId="6" fillId="0" borderId="0" xfId="0" applyNumberFormat="1" applyFont="1" applyFill="1" applyAlignment="1">
      <alignment vertical="center"/>
    </xf>
    <xf numFmtId="164" fontId="38" fillId="0" borderId="0" xfId="1" applyFont="1" applyFill="1" applyAlignment="1">
      <alignment vertical="center"/>
    </xf>
    <xf numFmtId="0" fontId="13" fillId="0" borderId="0" xfId="0" applyFont="1" applyFill="1" applyAlignment="1">
      <alignment horizontal="center" vertical="center"/>
    </xf>
    <xf numFmtId="164" fontId="6" fillId="0" borderId="0" xfId="1" applyFont="1" applyFill="1" applyBorder="1" applyAlignment="1">
      <alignment horizontal="right" vertical="center"/>
    </xf>
    <xf numFmtId="0" fontId="6" fillId="0" borderId="35" xfId="0" applyFont="1" applyFill="1" applyBorder="1" applyAlignment="1">
      <alignment horizontal="center" vertical="center"/>
    </xf>
    <xf numFmtId="0" fontId="6" fillId="0" borderId="44" xfId="0" applyFont="1" applyFill="1" applyBorder="1" applyAlignment="1">
      <alignment horizontal="right" vertical="center"/>
    </xf>
    <xf numFmtId="49" fontId="37" fillId="0" borderId="16" xfId="0" applyNumberFormat="1" applyFont="1" applyBorder="1" applyAlignment="1">
      <alignment horizontal="left" vertical="center" wrapText="1" indent="1"/>
    </xf>
    <xf numFmtId="49" fontId="0" fillId="0" borderId="19" xfId="0" applyNumberFormat="1" applyBorder="1" applyAlignment="1">
      <alignment horizontal="left" vertical="center" wrapText="1" indent="1"/>
    </xf>
    <xf numFmtId="4" fontId="3" fillId="0" borderId="42" xfId="0" applyNumberFormat="1" applyFont="1" applyBorder="1" applyAlignment="1">
      <alignment vertical="center"/>
    </xf>
    <xf numFmtId="4" fontId="0" fillId="0" borderId="19" xfId="0" applyNumberFormat="1" applyBorder="1" applyAlignment="1">
      <alignment horizontal="right" vertical="center"/>
    </xf>
    <xf numFmtId="4" fontId="2" fillId="0" borderId="31" xfId="0" applyNumberFormat="1" applyFont="1" applyBorder="1" applyAlignment="1">
      <alignment vertical="center"/>
    </xf>
    <xf numFmtId="0" fontId="3" fillId="0" borderId="7" xfId="0" applyFont="1" applyBorder="1" applyAlignment="1">
      <alignment horizontal="left"/>
    </xf>
    <xf numFmtId="4" fontId="0" fillId="0" borderId="29" xfId="0" applyNumberFormat="1" applyBorder="1" applyAlignment="1">
      <alignment horizontal="right" vertical="center"/>
    </xf>
    <xf numFmtId="0" fontId="3" fillId="0" borderId="7" xfId="0" applyFont="1" applyBorder="1" applyAlignment="1">
      <alignment horizontal="left" vertical="center" wrapText="1"/>
    </xf>
    <xf numFmtId="4" fontId="2" fillId="0" borderId="31" xfId="0" applyNumberFormat="1" applyFont="1" applyFill="1" applyBorder="1" applyAlignment="1">
      <alignment vertical="center"/>
    </xf>
    <xf numFmtId="4" fontId="0" fillId="0" borderId="16" xfId="0" applyNumberFormat="1" applyFill="1" applyBorder="1" applyAlignment="1">
      <alignment horizontal="right" vertical="center"/>
    </xf>
    <xf numFmtId="4" fontId="0" fillId="0" borderId="18" xfId="0" applyNumberFormat="1" applyFill="1" applyBorder="1" applyAlignment="1">
      <alignment vertical="center"/>
    </xf>
    <xf numFmtId="49" fontId="2" fillId="0" borderId="16" xfId="0" applyNumberFormat="1" applyFont="1" applyBorder="1" applyAlignment="1">
      <alignment horizontal="left" vertical="center" wrapText="1" indent="1"/>
    </xf>
    <xf numFmtId="4" fontId="3" fillId="0" borderId="20" xfId="0" applyNumberFormat="1" applyFont="1" applyBorder="1" applyAlignment="1">
      <alignment vertical="center"/>
    </xf>
    <xf numFmtId="4" fontId="2" fillId="0" borderId="13" xfId="0" applyNumberFormat="1" applyFont="1" applyFill="1" applyBorder="1" applyAlignment="1">
      <alignment vertical="center"/>
    </xf>
    <xf numFmtId="4" fontId="2" fillId="0" borderId="13" xfId="0" applyNumberFormat="1" applyFont="1" applyBorder="1" applyAlignment="1">
      <alignment vertical="center"/>
    </xf>
    <xf numFmtId="4" fontId="3" fillId="0" borderId="29" xfId="0" applyNumberFormat="1" applyFont="1" applyFill="1" applyBorder="1" applyAlignment="1">
      <alignment vertical="center"/>
    </xf>
    <xf numFmtId="4" fontId="3" fillId="0" borderId="45" xfId="0" applyNumberFormat="1" applyFont="1" applyFill="1" applyBorder="1" applyAlignment="1">
      <alignment vertical="center"/>
    </xf>
    <xf numFmtId="4" fontId="3" fillId="8" borderId="35" xfId="0" applyNumberFormat="1" applyFont="1" applyFill="1" applyBorder="1" applyAlignment="1">
      <alignment vertical="center"/>
    </xf>
    <xf numFmtId="4" fontId="3" fillId="0" borderId="22" xfId="0" applyNumberFormat="1" applyFont="1" applyFill="1" applyBorder="1" applyAlignment="1">
      <alignment vertical="center"/>
    </xf>
    <xf numFmtId="0" fontId="11" fillId="0" borderId="0" xfId="0" applyFont="1" applyAlignment="1">
      <alignment vertical="center"/>
    </xf>
    <xf numFmtId="0" fontId="0" fillId="0" borderId="7" xfId="0" applyBorder="1"/>
    <xf numFmtId="4" fontId="3" fillId="0" borderId="42" xfId="0" applyNumberFormat="1" applyFont="1" applyFill="1" applyBorder="1" applyProtection="1"/>
    <xf numFmtId="0" fontId="0" fillId="0" borderId="10" xfId="0" applyBorder="1"/>
    <xf numFmtId="0" fontId="0" fillId="0" borderId="18" xfId="0" applyFill="1" applyBorder="1" applyProtection="1"/>
    <xf numFmtId="0" fontId="0" fillId="0" borderId="16" xfId="0" applyFill="1" applyBorder="1" applyProtection="1"/>
    <xf numFmtId="0" fontId="0" fillId="0" borderId="17" xfId="0" applyFill="1" applyBorder="1" applyProtection="1"/>
    <xf numFmtId="0" fontId="3" fillId="0" borderId="40" xfId="0" applyFont="1" applyFill="1" applyBorder="1" applyProtection="1"/>
    <xf numFmtId="0" fontId="0" fillId="0" borderId="55" xfId="0" applyFill="1" applyBorder="1" applyProtection="1"/>
    <xf numFmtId="0" fontId="0" fillId="0" borderId="33" xfId="0" applyFill="1" applyBorder="1" applyProtection="1"/>
    <xf numFmtId="4" fontId="0" fillId="0" borderId="41" xfId="0" applyNumberFormat="1" applyFill="1" applyBorder="1" applyProtection="1"/>
    <xf numFmtId="0" fontId="3" fillId="0" borderId="67" xfId="0" applyFont="1" applyFill="1" applyBorder="1" applyProtection="1"/>
    <xf numFmtId="0" fontId="0" fillId="0" borderId="68" xfId="0" applyFill="1" applyBorder="1" applyProtection="1"/>
    <xf numFmtId="0" fontId="0" fillId="0" borderId="11" xfId="0" applyFill="1" applyBorder="1" applyAlignment="1" applyProtection="1">
      <alignment horizontal="center"/>
    </xf>
    <xf numFmtId="0" fontId="0" fillId="0" borderId="18" xfId="0" applyFill="1" applyBorder="1" applyAlignment="1" applyProtection="1">
      <alignment horizontal="center"/>
    </xf>
    <xf numFmtId="0" fontId="0" fillId="0" borderId="12" xfId="0" applyFill="1" applyBorder="1" applyAlignment="1" applyProtection="1">
      <alignment horizontal="center"/>
    </xf>
    <xf numFmtId="0" fontId="0" fillId="0" borderId="14" xfId="0" applyFill="1" applyBorder="1" applyAlignment="1" applyProtection="1">
      <alignment horizontal="center"/>
    </xf>
    <xf numFmtId="4" fontId="0" fillId="0" borderId="53" xfId="0" applyNumberFormat="1" applyFill="1" applyBorder="1" applyProtection="1"/>
    <xf numFmtId="4" fontId="0" fillId="0" borderId="54" xfId="0" applyNumberFormat="1" applyFill="1" applyBorder="1" applyProtection="1"/>
    <xf numFmtId="14" fontId="3" fillId="0" borderId="0" xfId="0" applyNumberFormat="1" applyFont="1"/>
    <xf numFmtId="0" fontId="12" fillId="0" borderId="18" xfId="0" applyFont="1" applyFill="1" applyBorder="1" applyAlignment="1">
      <alignment vertical="center" wrapText="1"/>
    </xf>
    <xf numFmtId="4" fontId="12" fillId="0" borderId="23" xfId="0" applyNumberFormat="1" applyFont="1" applyFill="1" applyBorder="1" applyAlignment="1">
      <alignment horizontal="right" vertical="center"/>
    </xf>
    <xf numFmtId="4" fontId="3" fillId="0" borderId="16" xfId="0" applyNumberFormat="1" applyFont="1" applyBorder="1" applyAlignment="1">
      <alignment horizontal="right" vertical="center"/>
    </xf>
    <xf numFmtId="4" fontId="3" fillId="0" borderId="50" xfId="0" applyNumberFormat="1" applyFont="1" applyBorder="1" applyAlignment="1">
      <alignment horizontal="right" vertical="center"/>
    </xf>
    <xf numFmtId="0" fontId="3" fillId="0" borderId="16" xfId="0" applyFont="1" applyFill="1" applyBorder="1" applyAlignment="1">
      <alignment horizontal="left" vertical="center" wrapText="1"/>
    </xf>
    <xf numFmtId="4" fontId="41" fillId="0" borderId="0" xfId="0" applyNumberFormat="1" applyFont="1" applyBorder="1" applyAlignment="1">
      <alignment horizontal="right" vertical="center"/>
    </xf>
    <xf numFmtId="0" fontId="42" fillId="0" borderId="0" xfId="0" applyFont="1" applyAlignment="1">
      <alignment vertical="center"/>
    </xf>
    <xf numFmtId="49" fontId="41" fillId="0" borderId="0" xfId="0" applyNumberFormat="1" applyFont="1" applyAlignment="1">
      <alignment horizontal="center" vertical="center"/>
    </xf>
    <xf numFmtId="0" fontId="2" fillId="0" borderId="56" xfId="0" applyFont="1" applyFill="1" applyBorder="1" applyAlignment="1">
      <alignment vertical="center"/>
    </xf>
    <xf numFmtId="0" fontId="3" fillId="0" borderId="29" xfId="0" applyFont="1" applyFill="1" applyBorder="1" applyAlignment="1">
      <alignment horizontal="left" vertical="center" wrapText="1"/>
    </xf>
    <xf numFmtId="49" fontId="3" fillId="8" borderId="24" xfId="0" applyNumberFormat="1" applyFont="1" applyFill="1" applyBorder="1" applyAlignment="1">
      <alignment horizontal="center" vertical="center"/>
    </xf>
    <xf numFmtId="49" fontId="0" fillId="0" borderId="43" xfId="0" applyNumberFormat="1" applyBorder="1" applyAlignment="1">
      <alignment horizontal="right" vertical="center"/>
    </xf>
    <xf numFmtId="4" fontId="0" fillId="0" borderId="13" xfId="0" applyNumberFormat="1" applyBorder="1" applyAlignment="1">
      <alignment vertical="center"/>
    </xf>
    <xf numFmtId="0" fontId="2" fillId="0" borderId="38" xfId="0" applyFont="1" applyBorder="1" applyAlignment="1">
      <alignment vertical="center"/>
    </xf>
    <xf numFmtId="4" fontId="2" fillId="0" borderId="14" xfId="0" applyNumberFormat="1" applyFont="1" applyBorder="1" applyAlignment="1">
      <alignment vertical="center"/>
    </xf>
    <xf numFmtId="4" fontId="3" fillId="0" borderId="64" xfId="0" applyNumberFormat="1" applyFont="1" applyBorder="1" applyAlignment="1">
      <alignment vertical="center"/>
    </xf>
    <xf numFmtId="0" fontId="12" fillId="0" borderId="67" xfId="0" applyFont="1" applyFill="1" applyBorder="1" applyAlignment="1">
      <alignment vertical="center"/>
    </xf>
    <xf numFmtId="0" fontId="12" fillId="0" borderId="68" xfId="0" applyFont="1" applyFill="1" applyBorder="1" applyAlignment="1">
      <alignment vertical="center" wrapText="1"/>
    </xf>
    <xf numFmtId="4" fontId="12" fillId="0" borderId="68" xfId="0" applyNumberFormat="1" applyFont="1" applyFill="1" applyBorder="1" applyAlignment="1">
      <alignment vertical="center"/>
    </xf>
    <xf numFmtId="0" fontId="2" fillId="0" borderId="68" xfId="0" applyFont="1" applyFill="1" applyBorder="1" applyAlignment="1">
      <alignment horizontal="center" vertical="center"/>
    </xf>
    <xf numFmtId="49" fontId="2" fillId="0" borderId="68" xfId="0" applyNumberFormat="1" applyFont="1" applyFill="1" applyBorder="1" applyAlignment="1">
      <alignment horizontal="center" vertical="center"/>
    </xf>
    <xf numFmtId="4" fontId="12" fillId="0" borderId="69" xfId="0" applyNumberFormat="1" applyFont="1" applyFill="1" applyBorder="1" applyAlignment="1">
      <alignment vertical="center"/>
    </xf>
    <xf numFmtId="0" fontId="2" fillId="0" borderId="34" xfId="0" applyFont="1" applyFill="1" applyBorder="1" applyAlignment="1">
      <alignment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16" xfId="0" applyFont="1" applyBorder="1" applyAlignment="1">
      <alignment vertical="center" wrapText="1"/>
    </xf>
    <xf numFmtId="0" fontId="3" fillId="5" borderId="66" xfId="0" applyFont="1" applyFill="1" applyBorder="1" applyAlignment="1">
      <alignment vertical="center"/>
    </xf>
    <xf numFmtId="4" fontId="3" fillId="0" borderId="30" xfId="0" applyNumberFormat="1" applyFont="1" applyBorder="1" applyAlignment="1">
      <alignment vertical="center"/>
    </xf>
    <xf numFmtId="0" fontId="3" fillId="0" borderId="9" xfId="0" applyFont="1" applyFill="1" applyBorder="1" applyAlignment="1">
      <alignment vertical="center"/>
    </xf>
    <xf numFmtId="49" fontId="2" fillId="0" borderId="62" xfId="0" applyNumberFormat="1" applyFont="1" applyBorder="1" applyAlignment="1">
      <alignment horizontal="right"/>
    </xf>
    <xf numFmtId="49" fontId="2" fillId="0" borderId="19" xfId="0" applyNumberFormat="1" applyFont="1" applyBorder="1" applyAlignment="1">
      <alignment horizontal="left" indent="1"/>
    </xf>
    <xf numFmtId="49" fontId="0" fillId="0" borderId="0" xfId="0" applyNumberFormat="1" applyBorder="1" applyAlignment="1">
      <alignment horizontal="right" vertical="center"/>
    </xf>
    <xf numFmtId="4" fontId="3" fillId="8" borderId="36" xfId="0" applyNumberFormat="1" applyFont="1" applyFill="1" applyBorder="1" applyAlignment="1">
      <alignment vertical="center"/>
    </xf>
    <xf numFmtId="4" fontId="0" fillId="0" borderId="62" xfId="0" applyNumberFormat="1" applyBorder="1" applyAlignment="1">
      <alignment vertical="center"/>
    </xf>
    <xf numFmtId="4" fontId="2" fillId="0" borderId="19" xfId="0" applyNumberFormat="1" applyFont="1" applyFill="1" applyBorder="1" applyAlignment="1">
      <alignment vertical="center"/>
    </xf>
    <xf numFmtId="49" fontId="37" fillId="2" borderId="29" xfId="0" applyNumberFormat="1" applyFont="1" applyFill="1" applyBorder="1" applyAlignment="1">
      <alignment horizontal="right" vertical="center"/>
    </xf>
    <xf numFmtId="49" fontId="37" fillId="2" borderId="29" xfId="0" applyNumberFormat="1" applyFont="1" applyFill="1" applyBorder="1" applyAlignment="1">
      <alignment vertical="center"/>
    </xf>
    <xf numFmtId="4" fontId="37" fillId="2" borderId="29" xfId="0" applyNumberFormat="1" applyFont="1" applyFill="1" applyBorder="1" applyAlignment="1">
      <alignment vertical="center"/>
    </xf>
    <xf numFmtId="4" fontId="37" fillId="2" borderId="61" xfId="0" applyNumberFormat="1" applyFont="1" applyFill="1" applyBorder="1" applyAlignment="1">
      <alignment vertical="center"/>
    </xf>
    <xf numFmtId="4" fontId="37" fillId="2" borderId="30" xfId="0" applyNumberFormat="1" applyFont="1" applyFill="1" applyBorder="1" applyAlignment="1">
      <alignment vertical="center"/>
    </xf>
    <xf numFmtId="0" fontId="3" fillId="11" borderId="34" xfId="0" applyFont="1" applyFill="1" applyBorder="1" applyAlignment="1">
      <alignment vertical="center"/>
    </xf>
    <xf numFmtId="49" fontId="3" fillId="11" borderId="33" xfId="0" applyNumberFormat="1" applyFont="1" applyFill="1" applyBorder="1" applyAlignment="1">
      <alignment horizontal="center" vertical="center"/>
    </xf>
    <xf numFmtId="0" fontId="3" fillId="11" borderId="33" xfId="0" applyFont="1" applyFill="1" applyBorder="1" applyAlignment="1">
      <alignment horizontal="left" vertical="center"/>
    </xf>
    <xf numFmtId="4" fontId="3" fillId="11" borderId="36" xfId="0" applyNumberFormat="1" applyFont="1" applyFill="1" applyBorder="1" applyAlignment="1">
      <alignment vertical="center"/>
    </xf>
    <xf numFmtId="0" fontId="3" fillId="11" borderId="56" xfId="0" applyFont="1" applyFill="1" applyBorder="1" applyAlignment="1">
      <alignment vertical="center"/>
    </xf>
    <xf numFmtId="49" fontId="3" fillId="11" borderId="15" xfId="0" applyNumberFormat="1" applyFont="1" applyFill="1" applyBorder="1" applyAlignment="1">
      <alignment horizontal="center" vertical="center"/>
    </xf>
    <xf numFmtId="0" fontId="3" fillId="7" borderId="5" xfId="0" applyFont="1" applyFill="1" applyBorder="1" applyAlignment="1"/>
    <xf numFmtId="0" fontId="3" fillId="0" borderId="27" xfId="0" applyFont="1" applyBorder="1" applyAlignment="1">
      <alignment horizontal="left" vertical="center"/>
    </xf>
    <xf numFmtId="4" fontId="3" fillId="0" borderId="28" xfId="0" applyNumberFormat="1" applyFont="1" applyBorder="1" applyAlignment="1">
      <alignment vertical="center"/>
    </xf>
    <xf numFmtId="0" fontId="42" fillId="0" borderId="34" xfId="0" applyFont="1" applyBorder="1" applyAlignment="1">
      <alignment vertical="center"/>
    </xf>
    <xf numFmtId="0" fontId="3" fillId="0" borderId="0" xfId="0" applyFont="1" applyBorder="1" applyAlignment="1">
      <alignment horizontal="left" vertical="center"/>
    </xf>
    <xf numFmtId="4" fontId="1" fillId="0" borderId="50" xfId="0" applyNumberFormat="1" applyFont="1" applyFill="1" applyBorder="1" applyAlignment="1">
      <alignment vertical="center"/>
    </xf>
    <xf numFmtId="4" fontId="1" fillId="0" borderId="51" xfId="0" applyNumberFormat="1" applyFont="1" applyFill="1" applyBorder="1" applyAlignment="1">
      <alignment vertical="center"/>
    </xf>
    <xf numFmtId="49" fontId="3" fillId="7" borderId="66" xfId="0" applyNumberFormat="1" applyFont="1" applyFill="1" applyBorder="1" applyAlignment="1">
      <alignment horizontal="center"/>
    </xf>
    <xf numFmtId="4" fontId="3" fillId="0" borderId="29" xfId="0" applyNumberFormat="1" applyFont="1" applyBorder="1" applyAlignment="1">
      <alignment horizontal="right"/>
    </xf>
    <xf numFmtId="4" fontId="3" fillId="0" borderId="30" xfId="0" applyNumberFormat="1" applyFont="1" applyBorder="1" applyAlignment="1">
      <alignment horizontal="right"/>
    </xf>
    <xf numFmtId="49" fontId="3" fillId="2" borderId="49" xfId="0" applyNumberFormat="1" applyFont="1" applyFill="1" applyBorder="1" applyAlignment="1">
      <alignment horizontal="right" vertical="center"/>
    </xf>
    <xf numFmtId="49" fontId="0" fillId="0" borderId="49" xfId="0" applyNumberFormat="1" applyBorder="1" applyAlignment="1">
      <alignment horizontal="right" vertical="center"/>
    </xf>
    <xf numFmtId="49" fontId="2" fillId="0" borderId="49" xfId="0" applyNumberFormat="1" applyFont="1" applyBorder="1" applyAlignment="1">
      <alignment horizontal="right" vertical="center"/>
    </xf>
    <xf numFmtId="49" fontId="0" fillId="0" borderId="38" xfId="0" applyNumberFormat="1" applyBorder="1" applyAlignment="1">
      <alignment horizontal="right" vertical="center"/>
    </xf>
    <xf numFmtId="49" fontId="0" fillId="0" borderId="56" xfId="0" applyNumberFormat="1" applyBorder="1" applyAlignment="1">
      <alignment horizontal="right" vertical="center"/>
    </xf>
    <xf numFmtId="49" fontId="3" fillId="7" borderId="56" xfId="0" applyNumberFormat="1" applyFont="1" applyFill="1" applyBorder="1" applyAlignment="1">
      <alignment horizontal="center" vertical="center"/>
    </xf>
    <xf numFmtId="49" fontId="2" fillId="2" borderId="8" xfId="0" applyNumberFormat="1" applyFont="1" applyFill="1" applyBorder="1" applyAlignment="1">
      <alignment horizontal="right" vertical="center"/>
    </xf>
    <xf numFmtId="49" fontId="2" fillId="0" borderId="11" xfId="0" applyNumberFormat="1" applyFont="1" applyBorder="1" applyAlignment="1">
      <alignment horizontal="right"/>
    </xf>
    <xf numFmtId="49" fontId="3" fillId="7" borderId="66" xfId="0" applyNumberFormat="1" applyFont="1" applyFill="1" applyBorder="1" applyAlignment="1">
      <alignment horizontal="center" vertical="center"/>
    </xf>
    <xf numFmtId="49" fontId="2" fillId="0" borderId="8" xfId="0" applyNumberFormat="1" applyFont="1" applyBorder="1" applyAlignment="1">
      <alignment horizontal="right" vertical="center"/>
    </xf>
    <xf numFmtId="49" fontId="2" fillId="2" borderId="49" xfId="0" applyNumberFormat="1" applyFont="1" applyFill="1" applyBorder="1" applyAlignment="1">
      <alignment horizontal="right" vertical="center"/>
    </xf>
    <xf numFmtId="49" fontId="2" fillId="0" borderId="34" xfId="0" applyNumberFormat="1" applyFont="1" applyBorder="1" applyAlignment="1">
      <alignment horizontal="right" vertical="center"/>
    </xf>
    <xf numFmtId="49" fontId="3" fillId="7" borderId="8" xfId="0" applyNumberFormat="1" applyFont="1" applyFill="1" applyBorder="1" applyAlignment="1">
      <alignment horizontal="center" vertical="center"/>
    </xf>
    <xf numFmtId="49" fontId="2" fillId="0" borderId="9" xfId="0" applyNumberFormat="1" applyFont="1" applyBorder="1" applyAlignment="1">
      <alignment horizontal="right" vertical="center"/>
    </xf>
    <xf numFmtId="49" fontId="3" fillId="7" borderId="37" xfId="0" applyNumberFormat="1" applyFont="1" applyFill="1" applyBorder="1" applyAlignment="1">
      <alignment horizontal="center" vertical="center"/>
    </xf>
    <xf numFmtId="49" fontId="3" fillId="7" borderId="6" xfId="0" applyNumberFormat="1" applyFont="1" applyFill="1" applyBorder="1" applyAlignment="1">
      <alignment horizontal="center" vertical="center"/>
    </xf>
    <xf numFmtId="49" fontId="0" fillId="0" borderId="11" xfId="0" applyNumberFormat="1" applyBorder="1" applyAlignment="1">
      <alignment horizontal="right" vertical="center"/>
    </xf>
    <xf numFmtId="4" fontId="1" fillId="2" borderId="50" xfId="0" applyNumberFormat="1" applyFont="1" applyFill="1" applyBorder="1" applyAlignment="1">
      <alignment horizontal="right" vertical="center"/>
    </xf>
    <xf numFmtId="49" fontId="0" fillId="0" borderId="63" xfId="0" applyNumberFormat="1" applyBorder="1" applyAlignment="1">
      <alignment horizontal="right" vertical="center"/>
    </xf>
    <xf numFmtId="4" fontId="1" fillId="0" borderId="31" xfId="0" applyNumberFormat="1" applyFont="1" applyFill="1" applyBorder="1" applyAlignment="1">
      <alignment vertical="center"/>
    </xf>
    <xf numFmtId="49" fontId="2" fillId="0" borderId="5" xfId="0" applyNumberFormat="1" applyFont="1" applyBorder="1" applyAlignment="1">
      <alignment horizontal="right" vertical="center"/>
    </xf>
    <xf numFmtId="49" fontId="0" fillId="0" borderId="27" xfId="0" applyNumberFormat="1" applyBorder="1" applyAlignment="1">
      <alignment vertical="center" wrapText="1"/>
    </xf>
    <xf numFmtId="4" fontId="0" fillId="0" borderId="27" xfId="0" applyNumberFormat="1" applyBorder="1" applyAlignment="1">
      <alignment horizontal="right" vertical="center"/>
    </xf>
    <xf numFmtId="4" fontId="2" fillId="0" borderId="27" xfId="0" applyNumberFormat="1" applyFont="1" applyFill="1" applyBorder="1" applyAlignment="1">
      <alignment vertical="center"/>
    </xf>
    <xf numFmtId="4" fontId="2" fillId="0" borderId="28" xfId="0" applyNumberFormat="1" applyFont="1" applyFill="1" applyBorder="1" applyAlignment="1">
      <alignment vertical="center"/>
    </xf>
    <xf numFmtId="49" fontId="0" fillId="0" borderId="8" xfId="0" applyNumberFormat="1" applyBorder="1" applyAlignment="1">
      <alignment horizontal="right" vertical="center"/>
    </xf>
    <xf numFmtId="49" fontId="3" fillId="7" borderId="57" xfId="0" applyNumberFormat="1" applyFont="1" applyFill="1" applyBorder="1" applyAlignment="1">
      <alignment horizontal="center"/>
    </xf>
    <xf numFmtId="49" fontId="3" fillId="0" borderId="8" xfId="0" applyNumberFormat="1" applyFont="1" applyFill="1" applyBorder="1" applyAlignment="1">
      <alignment horizontal="center"/>
    </xf>
    <xf numFmtId="49" fontId="2" fillId="0" borderId="9" xfId="0" applyNumberFormat="1" applyFont="1" applyBorder="1" applyAlignment="1">
      <alignment horizontal="right"/>
    </xf>
    <xf numFmtId="49" fontId="0" fillId="0" borderId="6" xfId="0" applyNumberFormat="1" applyBorder="1" applyAlignment="1">
      <alignment vertical="center" wrapText="1"/>
    </xf>
    <xf numFmtId="4" fontId="0" fillId="0" borderId="7" xfId="0" applyNumberFormat="1" applyBorder="1" applyAlignment="1">
      <alignment horizontal="right" vertical="center"/>
    </xf>
    <xf numFmtId="4" fontId="2" fillId="0" borderId="7" xfId="0" applyNumberFormat="1" applyFont="1" applyFill="1" applyBorder="1" applyAlignment="1">
      <alignment vertical="center"/>
    </xf>
    <xf numFmtId="4" fontId="2" fillId="0" borderId="42" xfId="0" applyNumberFormat="1" applyFont="1" applyFill="1" applyBorder="1" applyAlignment="1">
      <alignment vertical="center"/>
    </xf>
    <xf numFmtId="0" fontId="3" fillId="0" borderId="37" xfId="0" applyFont="1" applyBorder="1" applyAlignment="1">
      <alignment horizontal="left" vertical="center" wrapText="1"/>
    </xf>
    <xf numFmtId="49" fontId="2" fillId="2" borderId="49" xfId="0" applyNumberFormat="1" applyFont="1" applyFill="1" applyBorder="1" applyAlignment="1">
      <alignment vertical="center"/>
    </xf>
    <xf numFmtId="49" fontId="2" fillId="0" borderId="38" xfId="0" applyNumberFormat="1" applyFont="1" applyBorder="1" applyAlignment="1">
      <alignment horizontal="left" indent="1"/>
    </xf>
    <xf numFmtId="49" fontId="0" fillId="0" borderId="56" xfId="0" applyNumberFormat="1" applyBorder="1" applyAlignment="1">
      <alignment vertical="center" wrapText="1"/>
    </xf>
    <xf numFmtId="0" fontId="3" fillId="0" borderId="6" xfId="0" applyFont="1" applyBorder="1" applyAlignment="1">
      <alignment horizontal="left" vertical="center" wrapText="1"/>
    </xf>
    <xf numFmtId="49" fontId="0" fillId="0" borderId="8" xfId="0" applyNumberFormat="1" applyBorder="1" applyAlignment="1">
      <alignment horizontal="left" vertical="center" wrapText="1" indent="1"/>
    </xf>
    <xf numFmtId="0" fontId="3" fillId="0" borderId="37" xfId="0" applyFont="1" applyBorder="1" applyAlignment="1">
      <alignment horizontal="left" vertical="center"/>
    </xf>
    <xf numFmtId="49" fontId="2" fillId="2" borderId="8" xfId="0" applyNumberFormat="1" applyFont="1" applyFill="1" applyBorder="1" applyAlignment="1">
      <alignment vertical="center"/>
    </xf>
    <xf numFmtId="49" fontId="0" fillId="0" borderId="34" xfId="0" applyNumberFormat="1" applyBorder="1" applyAlignment="1">
      <alignment vertical="center" wrapText="1"/>
    </xf>
    <xf numFmtId="0" fontId="3" fillId="0" borderId="49" xfId="0" applyFont="1" applyBorder="1" applyAlignment="1">
      <alignment horizontal="left" vertical="center"/>
    </xf>
    <xf numFmtId="49" fontId="0" fillId="0" borderId="11" xfId="0" applyNumberFormat="1" applyBorder="1" applyAlignment="1">
      <alignment horizontal="left" vertical="center" wrapText="1" indent="1"/>
    </xf>
    <xf numFmtId="49" fontId="0" fillId="0" borderId="9" xfId="0" applyNumberFormat="1" applyBorder="1" applyAlignment="1">
      <alignment vertical="center" wrapText="1"/>
    </xf>
    <xf numFmtId="0" fontId="3" fillId="0" borderId="49" xfId="0" applyFont="1" applyBorder="1" applyAlignment="1">
      <alignment horizontal="left" vertical="center" wrapText="1"/>
    </xf>
    <xf numFmtId="0" fontId="3" fillId="0" borderId="56" xfId="0" applyFont="1" applyBorder="1" applyAlignment="1">
      <alignment horizontal="left" vertical="center" wrapText="1"/>
    </xf>
    <xf numFmtId="49" fontId="0" fillId="0" borderId="7" xfId="0" applyNumberFormat="1" applyBorder="1" applyAlignment="1">
      <alignment horizontal="left" vertical="center" wrapText="1" indent="1"/>
    </xf>
    <xf numFmtId="49" fontId="2" fillId="2" borderId="63" xfId="0" applyNumberFormat="1" applyFont="1" applyFill="1" applyBorder="1" applyAlignment="1">
      <alignment horizontal="right" vertical="center"/>
    </xf>
    <xf numFmtId="49" fontId="2" fillId="2" borderId="10" xfId="0" applyNumberFormat="1" applyFont="1" applyFill="1" applyBorder="1" applyAlignment="1">
      <alignment vertical="center"/>
    </xf>
    <xf numFmtId="4" fontId="2" fillId="2" borderId="19" xfId="0" applyNumberFormat="1" applyFont="1" applyFill="1" applyBorder="1" applyAlignment="1">
      <alignment horizontal="right" vertical="center"/>
    </xf>
    <xf numFmtId="4" fontId="2" fillId="2" borderId="31" xfId="0" applyNumberFormat="1" applyFont="1" applyFill="1" applyBorder="1" applyAlignment="1">
      <alignment horizontal="right" vertical="center"/>
    </xf>
    <xf numFmtId="49" fontId="0" fillId="0" borderId="66" xfId="0" applyNumberFormat="1" applyBorder="1" applyAlignment="1">
      <alignment horizontal="right" vertical="center"/>
    </xf>
    <xf numFmtId="4" fontId="1" fillId="0" borderId="30" xfId="0" applyNumberFormat="1" applyFont="1" applyFill="1" applyBorder="1" applyAlignment="1">
      <alignment vertical="center"/>
    </xf>
    <xf numFmtId="0" fontId="11" fillId="0" borderId="0" xfId="0" applyFont="1" applyAlignment="1">
      <alignment horizontal="center" vertical="center"/>
    </xf>
    <xf numFmtId="0" fontId="16" fillId="0" borderId="0" xfId="0" applyFont="1" applyAlignment="1">
      <alignment horizontal="right" vertical="center"/>
    </xf>
    <xf numFmtId="4" fontId="6" fillId="0" borderId="29" xfId="0" applyNumberFormat="1" applyFont="1" applyFill="1" applyBorder="1" applyAlignment="1">
      <alignment horizontal="center" vertical="center"/>
    </xf>
    <xf numFmtId="4" fontId="2" fillId="0" borderId="0" xfId="0" applyNumberFormat="1" applyFont="1" applyFill="1" applyBorder="1" applyAlignment="1">
      <alignment horizontal="right"/>
    </xf>
    <xf numFmtId="0" fontId="6" fillId="0" borderId="0" xfId="0" applyFont="1" applyFill="1" applyBorder="1" applyAlignment="1">
      <alignment vertical="center" wrapText="1"/>
    </xf>
    <xf numFmtId="0" fontId="2" fillId="0" borderId="0" xfId="0" applyFont="1" applyAlignment="1">
      <alignment horizontal="center" vertical="center"/>
    </xf>
    <xf numFmtId="4" fontId="2" fillId="0" borderId="0" xfId="0" applyNumberFormat="1" applyFont="1" applyAlignment="1">
      <alignment vertical="center"/>
    </xf>
    <xf numFmtId="10" fontId="2" fillId="0" borderId="0" xfId="0" applyNumberFormat="1" applyFont="1" applyAlignment="1">
      <alignment vertical="center"/>
    </xf>
    <xf numFmtId="0" fontId="2" fillId="0" borderId="0" xfId="0" applyFont="1" applyAlignment="1">
      <alignment horizontal="right" vertical="center"/>
    </xf>
    <xf numFmtId="4" fontId="2" fillId="0" borderId="26" xfId="0" applyNumberFormat="1" applyFont="1" applyBorder="1" applyAlignment="1">
      <alignment vertical="center"/>
    </xf>
    <xf numFmtId="4" fontId="11" fillId="0" borderId="0" xfId="0" applyNumberFormat="1" applyFont="1" applyAlignment="1">
      <alignment vertical="center"/>
    </xf>
    <xf numFmtId="10" fontId="11" fillId="0" borderId="0" xfId="0" applyNumberFormat="1"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4" fontId="2" fillId="0" borderId="3" xfId="0" applyNumberFormat="1" applyFont="1" applyBorder="1" applyAlignment="1">
      <alignment vertical="center"/>
    </xf>
    <xf numFmtId="10" fontId="2" fillId="0" borderId="3" xfId="0" applyNumberFormat="1" applyFont="1" applyBorder="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vertical="center"/>
    </xf>
    <xf numFmtId="10" fontId="3" fillId="0" borderId="1" xfId="0" applyNumberFormat="1" applyFont="1" applyBorder="1" applyAlignment="1">
      <alignment vertical="center"/>
    </xf>
    <xf numFmtId="0" fontId="2" fillId="0" borderId="2" xfId="0" applyFont="1" applyBorder="1" applyAlignment="1">
      <alignment horizontal="center" vertical="center"/>
    </xf>
    <xf numFmtId="0" fontId="3" fillId="0" borderId="2" xfId="0" applyFont="1" applyBorder="1" applyAlignment="1">
      <alignment vertical="center"/>
    </xf>
    <xf numFmtId="4" fontId="3" fillId="0" borderId="2" xfId="0" applyNumberFormat="1" applyFont="1" applyBorder="1" applyAlignment="1">
      <alignment vertical="center"/>
    </xf>
    <xf numFmtId="10" fontId="3" fillId="0" borderId="2" xfId="0" applyNumberFormat="1" applyFont="1" applyBorder="1" applyAlignment="1">
      <alignment vertical="center"/>
    </xf>
    <xf numFmtId="0" fontId="2" fillId="0" borderId="1" xfId="0" applyFont="1" applyBorder="1" applyAlignment="1">
      <alignment vertical="center"/>
    </xf>
    <xf numFmtId="4" fontId="2" fillId="0" borderId="1" xfId="0" applyNumberFormat="1" applyFont="1" applyBorder="1" applyAlignment="1">
      <alignment vertical="center"/>
    </xf>
    <xf numFmtId="10" fontId="2" fillId="0" borderId="1" xfId="0" applyNumberFormat="1" applyFont="1" applyBorder="1" applyAlignment="1">
      <alignment vertical="center"/>
    </xf>
    <xf numFmtId="0" fontId="2" fillId="0" borderId="2" xfId="0" applyFont="1" applyBorder="1" applyAlignment="1">
      <alignment vertical="center"/>
    </xf>
    <xf numFmtId="4" fontId="2" fillId="0" borderId="2" xfId="0" applyNumberFormat="1" applyFont="1" applyBorder="1" applyAlignment="1">
      <alignment vertical="center"/>
    </xf>
    <xf numFmtId="10" fontId="2" fillId="0" borderId="2" xfId="0" applyNumberFormat="1" applyFont="1" applyBorder="1" applyAlignment="1">
      <alignment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4" fontId="3" fillId="0" borderId="4" xfId="0" applyNumberFormat="1" applyFont="1" applyBorder="1" applyAlignment="1">
      <alignment vertical="center"/>
    </xf>
    <xf numFmtId="10" fontId="3" fillId="0" borderId="4" xfId="0" applyNumberFormat="1" applyFont="1" applyBorder="1" applyAlignment="1">
      <alignment vertical="center"/>
    </xf>
    <xf numFmtId="10" fontId="2" fillId="0" borderId="0" xfId="5" applyNumberFormat="1" applyFont="1" applyAlignment="1">
      <alignment vertical="center"/>
    </xf>
    <xf numFmtId="0" fontId="11" fillId="0" borderId="56" xfId="0" applyFont="1" applyFill="1" applyBorder="1" applyAlignment="1">
      <alignment vertical="center"/>
    </xf>
    <xf numFmtId="0" fontId="11" fillId="0" borderId="64" xfId="0" applyFont="1" applyFill="1" applyBorder="1" applyAlignment="1">
      <alignment vertical="center"/>
    </xf>
    <xf numFmtId="0" fontId="0" fillId="0" borderId="62" xfId="0" applyFill="1" applyBorder="1" applyAlignment="1">
      <alignment wrapText="1"/>
    </xf>
    <xf numFmtId="4" fontId="3" fillId="0" borderId="19" xfId="0" applyNumberFormat="1" applyFont="1" applyFill="1" applyBorder="1" applyAlignment="1">
      <alignment vertical="center"/>
    </xf>
    <xf numFmtId="4" fontId="3" fillId="0" borderId="31" xfId="0" applyNumberFormat="1" applyFont="1" applyFill="1" applyBorder="1" applyAlignment="1">
      <alignment vertical="center"/>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7" fillId="0" borderId="0" xfId="0" applyFont="1" applyAlignment="1">
      <alignment horizontal="center"/>
    </xf>
    <xf numFmtId="0" fontId="7" fillId="0" borderId="0" xfId="0" applyFont="1" applyFill="1" applyBorder="1" applyAlignment="1">
      <alignment horizontal="center"/>
    </xf>
    <xf numFmtId="0" fontId="19" fillId="0" borderId="0" xfId="0" applyFont="1" applyFill="1" applyAlignment="1">
      <alignment horizontal="center"/>
    </xf>
    <xf numFmtId="0" fontId="12" fillId="0" borderId="7" xfId="0" applyFont="1" applyFill="1" applyBorder="1" applyAlignment="1">
      <alignment horizontal="left" vertical="center" wrapText="1"/>
    </xf>
    <xf numFmtId="0" fontId="12" fillId="0" borderId="12" xfId="0"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35" xfId="0" applyFont="1" applyBorder="1" applyAlignment="1">
      <alignment horizontal="left" wrapText="1"/>
    </xf>
    <xf numFmtId="0" fontId="12" fillId="0" borderId="0" xfId="0" applyFont="1" applyFill="1" applyBorder="1" applyAlignment="1">
      <alignment horizontal="left" vertical="center" wrapText="1"/>
    </xf>
    <xf numFmtId="0" fontId="19" fillId="0" borderId="0" xfId="0" applyFont="1" applyFill="1" applyAlignment="1">
      <alignment horizontal="center" vertical="center"/>
    </xf>
    <xf numFmtId="0" fontId="7" fillId="0" borderId="0" xfId="0" applyFont="1" applyFill="1" applyAlignment="1">
      <alignment horizontal="center" vertical="center"/>
    </xf>
    <xf numFmtId="0" fontId="11" fillId="0" borderId="0" xfId="0" applyFont="1" applyFill="1" applyAlignment="1">
      <alignment horizontal="center" vertical="center"/>
    </xf>
    <xf numFmtId="0" fontId="12" fillId="0" borderId="21" xfId="0" applyFont="1" applyFill="1" applyBorder="1" applyAlignment="1">
      <alignment horizontal="left" vertical="center" wrapText="1"/>
    </xf>
    <xf numFmtId="0" fontId="12" fillId="0" borderId="7" xfId="0" applyFont="1" applyFill="1" applyBorder="1" applyAlignment="1">
      <alignment horizontal="center" vertical="center"/>
    </xf>
    <xf numFmtId="4" fontId="2" fillId="0" borderId="0" xfId="0" applyNumberFormat="1" applyFont="1" applyBorder="1" applyAlignment="1">
      <alignment horizontal="right" vertical="center"/>
    </xf>
    <xf numFmtId="0" fontId="18" fillId="0" borderId="0" xfId="0" applyFont="1" applyAlignment="1">
      <alignment horizontal="center" vertical="center"/>
    </xf>
    <xf numFmtId="0" fontId="7" fillId="0" borderId="0" xfId="0" applyFont="1" applyAlignment="1">
      <alignment horizontal="center" vertical="center" wrapText="1"/>
    </xf>
    <xf numFmtId="0" fontId="11" fillId="0" borderId="0" xfId="0" applyFont="1" applyAlignment="1">
      <alignment horizontal="center" vertical="center"/>
    </xf>
    <xf numFmtId="0" fontId="3" fillId="0" borderId="0" xfId="0" applyFont="1" applyAlignment="1">
      <alignment horizontal="center" vertical="center"/>
    </xf>
    <xf numFmtId="0" fontId="19" fillId="0" borderId="0" xfId="0" applyFont="1" applyAlignment="1">
      <alignment horizontal="center" vertical="center"/>
    </xf>
    <xf numFmtId="0" fontId="26" fillId="0" borderId="0" xfId="0" applyFont="1" applyAlignment="1">
      <alignment horizontal="center" vertical="center"/>
    </xf>
    <xf numFmtId="4" fontId="0" fillId="0" borderId="0" xfId="0" applyNumberFormat="1" applyBorder="1" applyAlignment="1">
      <alignment horizontal="center" textRotation="180"/>
    </xf>
    <xf numFmtId="4" fontId="0" fillId="0" borderId="12" xfId="0" applyNumberFormat="1" applyBorder="1" applyAlignment="1">
      <alignment horizontal="right" vertical="top"/>
    </xf>
    <xf numFmtId="0" fontId="3" fillId="0" borderId="22" xfId="0" applyFont="1" applyBorder="1" applyAlignment="1">
      <alignment horizontal="center"/>
    </xf>
    <xf numFmtId="0" fontId="3" fillId="0" borderId="0" xfId="0" applyFont="1" applyBorder="1" applyAlignment="1">
      <alignment horizontal="center"/>
    </xf>
    <xf numFmtId="0" fontId="3" fillId="0" borderId="23" xfId="0" applyFont="1" applyBorder="1" applyAlignment="1">
      <alignment horizontal="center"/>
    </xf>
    <xf numFmtId="0" fontId="7" fillId="5" borderId="5" xfId="0" applyFont="1" applyFill="1" applyBorder="1" applyAlignment="1">
      <alignment horizontal="center" vertical="center"/>
    </xf>
    <xf numFmtId="0" fontId="7" fillId="5" borderId="27"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27" xfId="0" applyFont="1" applyFill="1" applyBorder="1" applyAlignment="1">
      <alignment horizontal="center" vertical="center"/>
    </xf>
    <xf numFmtId="0" fontId="4" fillId="0" borderId="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7" fillId="0" borderId="0" xfId="0" applyFont="1" applyAlignment="1">
      <alignment horizontal="center"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4" xfId="0" applyFont="1" applyBorder="1" applyAlignment="1">
      <alignment horizontal="left" vertical="center" wrapText="1"/>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4" xfId="0" applyFont="1" applyBorder="1" applyAlignment="1">
      <alignment horizontal="left" vertical="center"/>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43" xfId="0" applyFont="1" applyBorder="1" applyAlignment="1">
      <alignment horizontal="left" vertical="center" wrapText="1" indent="1"/>
    </xf>
    <xf numFmtId="0" fontId="10" fillId="0" borderId="22" xfId="0" applyFont="1" applyBorder="1" applyAlignment="1">
      <alignment horizontal="left" vertical="center" wrapText="1" indent="4"/>
    </xf>
    <xf numFmtId="0" fontId="10" fillId="0" borderId="0" xfId="0" applyFont="1" applyBorder="1" applyAlignment="1">
      <alignment horizontal="left" vertical="center" wrapText="1" indent="4"/>
    </xf>
    <xf numFmtId="0" fontId="10" fillId="0" borderId="23" xfId="0" applyFont="1" applyBorder="1" applyAlignment="1">
      <alignment horizontal="left" vertical="center" wrapText="1" indent="4"/>
    </xf>
    <xf numFmtId="0" fontId="10" fillId="0" borderId="22"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23" xfId="0" applyFont="1" applyBorder="1" applyAlignment="1">
      <alignment horizontal="left" vertical="center" wrapText="1" indent="1"/>
    </xf>
    <xf numFmtId="0" fontId="10" fillId="0" borderId="13" xfId="0" applyFont="1" applyBorder="1" applyAlignment="1">
      <alignment horizontal="left" wrapText="1" indent="1"/>
    </xf>
    <xf numFmtId="0" fontId="10" fillId="0" borderId="12" xfId="0" applyFont="1" applyBorder="1" applyAlignment="1">
      <alignment horizontal="left" wrapText="1" indent="1"/>
    </xf>
    <xf numFmtId="0" fontId="10" fillId="0" borderId="43" xfId="0" applyFont="1" applyBorder="1" applyAlignment="1">
      <alignment horizontal="left" wrapText="1" indent="1"/>
    </xf>
    <xf numFmtId="0" fontId="4" fillId="0" borderId="13" xfId="0" applyFont="1" applyBorder="1" applyAlignment="1">
      <alignment horizontal="left" vertical="center" wrapText="1" indent="4"/>
    </xf>
    <xf numFmtId="0" fontId="10" fillId="0" borderId="12" xfId="0" applyFont="1" applyBorder="1" applyAlignment="1">
      <alignment horizontal="left" vertical="center" wrapText="1" indent="4"/>
    </xf>
    <xf numFmtId="0" fontId="10" fillId="0" borderId="43" xfId="0" applyFont="1" applyBorder="1" applyAlignment="1">
      <alignment horizontal="left" vertical="center" wrapText="1" indent="4"/>
    </xf>
    <xf numFmtId="0" fontId="21" fillId="0" borderId="22"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0" fontId="10" fillId="0" borderId="43" xfId="0" applyFont="1" applyBorder="1" applyAlignment="1">
      <alignment horizontal="left" vertical="center" wrapText="1"/>
    </xf>
    <xf numFmtId="0" fontId="33" fillId="0" borderId="0" xfId="0" applyFont="1" applyAlignment="1">
      <alignment horizontal="center" vertical="center"/>
    </xf>
    <xf numFmtId="0" fontId="4" fillId="0" borderId="5"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11" fillId="0" borderId="0" xfId="0" applyFont="1" applyAlignment="1">
      <alignment horizontal="center" vertical="center" wrapText="1"/>
    </xf>
    <xf numFmtId="0" fontId="2" fillId="0" borderId="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2" xfId="0" applyFont="1" applyFill="1" applyBorder="1" applyAlignment="1">
      <alignment horizontal="center" vertical="center"/>
    </xf>
    <xf numFmtId="49" fontId="7" fillId="0" borderId="8"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2" fontId="7" fillId="0" borderId="8"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2" fontId="7" fillId="0" borderId="17" xfId="0" applyNumberFormat="1" applyFont="1" applyFill="1" applyBorder="1" applyAlignment="1">
      <alignment horizontal="center" vertical="center"/>
    </xf>
    <xf numFmtId="2" fontId="7" fillId="0" borderId="9"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2" fontId="7" fillId="0" borderId="39" xfId="0" applyNumberFormat="1" applyFont="1" applyFill="1" applyBorder="1" applyAlignment="1">
      <alignment horizontal="center" vertical="center"/>
    </xf>
    <xf numFmtId="0" fontId="6" fillId="0" borderId="66"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19" xfId="0"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Alignment="1" applyProtection="1">
      <alignment horizontal="left"/>
    </xf>
    <xf numFmtId="49" fontId="0" fillId="0" borderId="0" xfId="0" applyNumberFormat="1" applyBorder="1" applyAlignment="1" applyProtection="1">
      <protection locked="0"/>
    </xf>
    <xf numFmtId="0" fontId="0" fillId="0" borderId="0" xfId="0" applyBorder="1" applyAlignment="1" applyProtection="1">
      <protection locked="0"/>
    </xf>
    <xf numFmtId="0" fontId="3" fillId="2" borderId="27" xfId="0" applyFont="1" applyFill="1" applyBorder="1" applyAlignment="1" applyProtection="1">
      <alignment horizontal="center" vertical="justify"/>
    </xf>
    <xf numFmtId="0" fontId="8" fillId="4" borderId="3" xfId="0" applyFont="1" applyFill="1" applyBorder="1" applyAlignment="1" applyProtection="1">
      <alignment horizontal="center" vertical="justify"/>
    </xf>
    <xf numFmtId="0" fontId="8" fillId="4" borderId="2" xfId="0" applyFont="1" applyFill="1" applyBorder="1" applyAlignment="1" applyProtection="1">
      <alignment horizontal="center" vertical="justify"/>
    </xf>
    <xf numFmtId="0" fontId="3" fillId="2" borderId="3" xfId="0" applyFont="1" applyFill="1" applyBorder="1" applyAlignment="1" applyProtection="1">
      <alignment horizontal="center" vertical="justify"/>
    </xf>
    <xf numFmtId="0" fontId="3" fillId="2" borderId="2" xfId="0" applyFont="1" applyFill="1" applyBorder="1" applyAlignment="1" applyProtection="1">
      <alignment horizontal="center" vertical="justify"/>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justify" vertical="center"/>
    </xf>
    <xf numFmtId="0" fontId="3" fillId="2" borderId="2" xfId="0" applyFont="1" applyFill="1" applyBorder="1" applyAlignment="1" applyProtection="1">
      <alignment horizontal="justify" vertical="center"/>
    </xf>
    <xf numFmtId="0" fontId="3" fillId="4" borderId="70" xfId="0" applyFont="1" applyFill="1" applyBorder="1" applyAlignment="1" applyProtection="1">
      <alignment horizontal="center"/>
    </xf>
    <xf numFmtId="0" fontId="3" fillId="4" borderId="68" xfId="0" applyFont="1" applyFill="1" applyBorder="1" applyAlignment="1" applyProtection="1">
      <alignment horizontal="center"/>
    </xf>
    <xf numFmtId="0" fontId="3" fillId="4" borderId="71" xfId="0" applyFont="1" applyFill="1" applyBorder="1" applyAlignment="1" applyProtection="1">
      <alignment horizontal="center"/>
    </xf>
    <xf numFmtId="0" fontId="30" fillId="0" borderId="0" xfId="0" applyFont="1" applyAlignment="1" applyProtection="1">
      <alignment horizontal="left"/>
    </xf>
    <xf numFmtId="0" fontId="18" fillId="0" borderId="0" xfId="0" applyFont="1" applyBorder="1" applyAlignment="1" applyProtection="1">
      <alignment horizontal="left" vertical="top"/>
    </xf>
    <xf numFmtId="0" fontId="30" fillId="0" borderId="0" xfId="0" applyFont="1" applyAlignment="1" applyProtection="1">
      <alignment horizontal="left" vertical="center"/>
    </xf>
    <xf numFmtId="0" fontId="3" fillId="4" borderId="15" xfId="0" applyFont="1" applyFill="1" applyBorder="1" applyAlignment="1" applyProtection="1">
      <alignment horizontal="center"/>
    </xf>
    <xf numFmtId="0" fontId="11" fillId="0" borderId="0" xfId="0" applyFont="1" applyBorder="1" applyAlignment="1" applyProtection="1">
      <alignment horizontal="left" vertical="center" wrapText="1"/>
    </xf>
    <xf numFmtId="0" fontId="3" fillId="0" borderId="8" xfId="0" applyFont="1" applyFill="1" applyBorder="1" applyAlignment="1">
      <alignment horizontal="center"/>
    </xf>
    <xf numFmtId="0" fontId="3" fillId="0" borderId="0" xfId="0" applyFont="1" applyFill="1" applyBorder="1" applyAlignment="1">
      <alignment horizontal="center"/>
    </xf>
    <xf numFmtId="0" fontId="18" fillId="0" borderId="0" xfId="0" applyFont="1" applyFill="1" applyAlignment="1">
      <alignment horizontal="center" vertical="center"/>
    </xf>
    <xf numFmtId="0" fontId="7" fillId="0" borderId="0" xfId="0" applyFont="1" applyFill="1" applyAlignment="1">
      <alignment horizontal="center"/>
    </xf>
    <xf numFmtId="0" fontId="18" fillId="0" borderId="0" xfId="0" applyFont="1" applyFill="1" applyAlignment="1">
      <alignment horizontal="center"/>
    </xf>
    <xf numFmtId="0" fontId="18" fillId="0" borderId="0" xfId="0" applyFont="1" applyFill="1" applyAlignment="1">
      <alignment horizontal="center" wrapText="1"/>
    </xf>
    <xf numFmtId="0" fontId="12" fillId="0" borderId="56" xfId="0" applyFont="1" applyFill="1" applyBorder="1" applyAlignment="1" applyProtection="1">
      <alignment horizontal="center"/>
    </xf>
    <xf numFmtId="0" fontId="12" fillId="0" borderId="24" xfId="0" applyFont="1" applyFill="1" applyBorder="1" applyAlignment="1" applyProtection="1">
      <alignment horizontal="center"/>
    </xf>
    <xf numFmtId="0" fontId="12" fillId="0" borderId="11" xfId="0" applyFont="1" applyFill="1" applyBorder="1" applyAlignment="1" applyProtection="1">
      <alignment horizontal="center"/>
    </xf>
    <xf numFmtId="0" fontId="12" fillId="0" borderId="43" xfId="0" applyFont="1" applyFill="1" applyBorder="1" applyAlignment="1" applyProtection="1">
      <alignment horizontal="center"/>
    </xf>
    <xf numFmtId="0" fontId="7" fillId="0" borderId="0" xfId="0" applyFont="1" applyFill="1" applyAlignment="1">
      <alignment horizontal="center" wrapText="1"/>
    </xf>
    <xf numFmtId="4" fontId="12" fillId="0" borderId="7" xfId="0" applyNumberFormat="1" applyFont="1" applyFill="1" applyBorder="1" applyAlignment="1" applyProtection="1">
      <alignment horizontal="right"/>
    </xf>
    <xf numFmtId="4" fontId="12" fillId="0" borderId="42" xfId="0" applyNumberFormat="1" applyFont="1" applyFill="1" applyBorder="1" applyAlignment="1" applyProtection="1">
      <alignment horizontal="right"/>
    </xf>
    <xf numFmtId="0" fontId="2" fillId="0" borderId="0" xfId="0" applyFont="1" applyFill="1" applyAlignment="1">
      <alignment horizontal="left" wrapText="1"/>
    </xf>
    <xf numFmtId="4" fontId="12" fillId="0" borderId="0" xfId="0" applyNumberFormat="1" applyFont="1" applyFill="1" applyBorder="1" applyAlignment="1" applyProtection="1">
      <alignment horizontal="right"/>
    </xf>
    <xf numFmtId="4" fontId="12" fillId="0" borderId="17" xfId="0" applyNumberFormat="1" applyFont="1" applyFill="1" applyBorder="1" applyAlignment="1" applyProtection="1">
      <alignment horizontal="right"/>
    </xf>
    <xf numFmtId="9" fontId="12" fillId="0" borderId="10" xfId="0" applyNumberFormat="1" applyFont="1" applyFill="1" applyBorder="1" applyAlignment="1" applyProtection="1">
      <alignment horizontal="right"/>
      <protection locked="0"/>
    </xf>
    <xf numFmtId="9" fontId="12" fillId="0" borderId="39" xfId="0" applyNumberFormat="1" applyFont="1" applyFill="1" applyBorder="1" applyAlignment="1" applyProtection="1">
      <alignment horizontal="right"/>
      <protection locked="0"/>
    </xf>
    <xf numFmtId="0" fontId="6" fillId="0" borderId="11" xfId="0" applyFont="1" applyFill="1" applyBorder="1" applyAlignment="1" applyProtection="1">
      <alignment horizontal="center"/>
    </xf>
    <xf numFmtId="0" fontId="6" fillId="0" borderId="43" xfId="0" applyFont="1" applyFill="1" applyBorder="1" applyAlignment="1" applyProtection="1">
      <alignment horizontal="center"/>
    </xf>
    <xf numFmtId="0" fontId="43" fillId="0" borderId="0" xfId="0" applyFont="1" applyFill="1" applyAlignment="1">
      <alignment horizontal="center"/>
    </xf>
  </cellXfs>
  <cellStyles count="6">
    <cellStyle name="Millares" xfId="1" builtinId="3"/>
    <cellStyle name="Millares 3" xfId="2"/>
    <cellStyle name="Normal" xfId="0" builtinId="0"/>
    <cellStyle name="Normal 3" xfId="3"/>
    <cellStyle name="Normal 4" xfId="4"/>
    <cellStyle name="Porcentaje" xfId="5"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114300</xdr:rowOff>
    </xdr:from>
    <xdr:to>
      <xdr:col>3</xdr:col>
      <xdr:colOff>1990725</xdr:colOff>
      <xdr:row>1</xdr:row>
      <xdr:rowOff>1514475</xdr:rowOff>
    </xdr:to>
    <xdr:pic>
      <xdr:nvPicPr>
        <xdr:cNvPr id="68633" name="Picture 2" descr="Explorar0001"/>
        <xdr:cNvPicPr>
          <a:picLocks noChangeAspect="1" noChangeArrowheads="1"/>
        </xdr:cNvPicPr>
      </xdr:nvPicPr>
      <xdr:blipFill>
        <a:blip xmlns:r="http://schemas.openxmlformats.org/officeDocument/2006/relationships" r:embed="rId1" cstate="print"/>
        <a:srcRect/>
        <a:stretch>
          <a:fillRect/>
        </a:stretch>
      </xdr:blipFill>
      <xdr:spPr bwMode="auto">
        <a:xfrm>
          <a:off x="1990725" y="114300"/>
          <a:ext cx="1828800" cy="1562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Movimientos%20contables/Presupuestos%202008/Pres.%20Ord.%202008/Presupuesto%20ordinario%202008%20contraloria%20(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gresos"/>
      <sheetName val="Just. Ingr."/>
      <sheetName val="Detalle General Gastos"/>
      <sheetName val="Detalle bienes y serv."/>
      <sheetName val="Resu.Egresos"/>
      <sheetName val="Egr.Part.Progr."/>
      <sheetName val="Just. Prog.I"/>
      <sheetName val="Prog.I"/>
      <sheetName val="Just.Prog.II"/>
      <sheetName val="Prog.II"/>
      <sheetName val="Just.Prog.III"/>
      <sheetName val="Pogr.III"/>
      <sheetName val="Apli.Prog.Part."/>
      <sheetName val="cuadros"/>
      <sheetName val="cuadro 1 Aplica total"/>
      <sheetName val="cuadro 2 relac.de puestos"/>
      <sheetName val="cuadro 3 salario alcalde"/>
      <sheetName val="Cuadro 4 Det. Deuda"/>
      <sheetName val="Cuadro 5 Det.Transf."/>
      <sheetName val="anexos"/>
      <sheetName val="Anexo 1 Relac. ing-gas"/>
      <sheetName val="Anexo 2 20% sanidad"/>
      <sheetName val="Anexo 3 dietas"/>
      <sheetName val="Anexo 4 Car. Soc."/>
      <sheetName val="Anexo 8 Incentivos"/>
      <sheetName val="Hoja1"/>
      <sheetName val="Cert. Pres. Ord"/>
      <sheetName val="Hoja2"/>
    </sheetNames>
    <sheetDataSet>
      <sheetData sheetId="0"/>
      <sheetData sheetId="1"/>
      <sheetData sheetId="2"/>
      <sheetData sheetId="3"/>
      <sheetData sheetId="4"/>
      <sheetData sheetId="5">
        <row r="33">
          <cell r="A33" t="str">
            <v>Elaborado por: Trentino Mazza Corrales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tabSelected="1" topLeftCell="A4" workbookViewId="0">
      <selection activeCell="J4" sqref="J4"/>
    </sheetView>
  </sheetViews>
  <sheetFormatPr baseColWidth="10" defaultRowHeight="12.75" x14ac:dyDescent="0.2"/>
  <cols>
    <col min="1" max="1" width="7.85546875" customWidth="1"/>
    <col min="2" max="2" width="8.140625" customWidth="1"/>
    <col min="4" max="4" width="42.7109375" bestFit="1" customWidth="1"/>
    <col min="5" max="5" width="23.28515625" customWidth="1"/>
    <col min="7" max="7" width="0" hidden="1" customWidth="1"/>
    <col min="8" max="8" width="4" customWidth="1"/>
  </cols>
  <sheetData>
    <row r="2" spans="1:8" ht="126" customHeight="1" x14ac:dyDescent="0.2"/>
    <row r="3" spans="1:8" ht="30" customHeight="1" x14ac:dyDescent="0.2"/>
    <row r="4" spans="1:8" ht="23.25" customHeight="1" x14ac:dyDescent="0.2"/>
    <row r="5" spans="1:8" ht="33" x14ac:dyDescent="0.45">
      <c r="A5" s="1010" t="s">
        <v>172</v>
      </c>
      <c r="B5" s="1010"/>
      <c r="C5" s="1010"/>
      <c r="D5" s="1010"/>
      <c r="E5" s="1010"/>
      <c r="F5" s="1010"/>
      <c r="G5" s="1010"/>
      <c r="H5" s="1010"/>
    </row>
    <row r="6" spans="1:8" ht="10.5" customHeight="1" x14ac:dyDescent="0.2"/>
    <row r="7" spans="1:8" hidden="1" x14ac:dyDescent="0.2"/>
    <row r="8" spans="1:8" hidden="1" x14ac:dyDescent="0.2"/>
    <row r="9" spans="1:8" ht="27" hidden="1" x14ac:dyDescent="0.35">
      <c r="A9" s="1011"/>
      <c r="B9" s="1011"/>
      <c r="C9" s="1011"/>
      <c r="D9" s="1011"/>
      <c r="E9" s="1011"/>
      <c r="F9" s="1011"/>
      <c r="G9" s="1011"/>
      <c r="H9" s="1011"/>
    </row>
    <row r="10" spans="1:8" ht="28.5" hidden="1" x14ac:dyDescent="0.45">
      <c r="A10" s="97"/>
      <c r="B10" s="97"/>
      <c r="C10" s="97"/>
      <c r="D10" s="97"/>
      <c r="E10" s="97"/>
      <c r="F10" s="97"/>
      <c r="G10" s="97"/>
      <c r="H10" s="97"/>
    </row>
    <row r="11" spans="1:8" ht="28.5" hidden="1" x14ac:dyDescent="0.45">
      <c r="A11" s="97"/>
      <c r="B11" s="97"/>
      <c r="C11" s="97"/>
      <c r="D11" s="97"/>
      <c r="E11" s="97"/>
      <c r="F11" s="97"/>
      <c r="G11" s="97"/>
      <c r="H11" s="97"/>
    </row>
    <row r="16" spans="1:8" ht="31.5" customHeight="1" x14ac:dyDescent="0.4">
      <c r="A16" s="1012" t="s">
        <v>983</v>
      </c>
      <c r="B16" s="1012"/>
      <c r="C16" s="1012"/>
      <c r="D16" s="1012"/>
      <c r="E16" s="1012"/>
      <c r="F16" s="1012"/>
      <c r="G16" s="1012"/>
      <c r="H16" s="1012"/>
    </row>
    <row r="17" spans="1:6" ht="26.25" customHeight="1" x14ac:dyDescent="0.2"/>
    <row r="18" spans="1:6" ht="6" customHeight="1" x14ac:dyDescent="0.2"/>
    <row r="23" spans="1:6" ht="18.75" x14ac:dyDescent="0.3">
      <c r="D23" s="247">
        <f>INGRESOS!$B$93</f>
        <v>42632</v>
      </c>
    </row>
    <row r="26" spans="1:6" ht="13.5" customHeight="1" x14ac:dyDescent="0.25">
      <c r="A26" s="1013"/>
      <c r="B26" s="1013"/>
      <c r="C26" s="1013"/>
      <c r="D26" s="1013"/>
      <c r="E26" s="1013"/>
      <c r="F26" s="1013"/>
    </row>
  </sheetData>
  <mergeCells count="4">
    <mergeCell ref="A5:H5"/>
    <mergeCell ref="A9:H9"/>
    <mergeCell ref="A16:H16"/>
    <mergeCell ref="A26:F26"/>
  </mergeCells>
  <phoneticPr fontId="22" type="noConversion"/>
  <pageMargins left="1.4960629921259843" right="0.70866141732283472" top="1.1417322834645669" bottom="0.74803149606299213" header="0.31496062992125984" footer="0.31496062992125984"/>
  <pageSetup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election activeCell="C6" sqref="C6"/>
    </sheetView>
  </sheetViews>
  <sheetFormatPr baseColWidth="10" defaultRowHeight="12.75" x14ac:dyDescent="0.2"/>
  <cols>
    <col min="1" max="1" width="19" style="120" customWidth="1"/>
    <col min="2" max="2" width="10.7109375" style="120" customWidth="1"/>
    <col min="3" max="3" width="9" style="120" customWidth="1"/>
    <col min="4" max="4" width="10.42578125" style="120" customWidth="1"/>
    <col min="5" max="8" width="3.7109375" style="120" customWidth="1"/>
    <col min="9" max="9" width="3.140625" style="120" customWidth="1"/>
    <col min="10" max="10" width="10.5703125" style="120" customWidth="1"/>
    <col min="11" max="12" width="5.140625" style="120" customWidth="1"/>
    <col min="13" max="13" width="5.28515625" style="120" customWidth="1"/>
    <col min="14" max="17" width="4.7109375" style="120" customWidth="1"/>
    <col min="18" max="16384" width="11.42578125" style="120"/>
  </cols>
  <sheetData>
    <row r="1" spans="1:17" ht="20.25" x14ac:dyDescent="0.3">
      <c r="A1" s="119" t="s">
        <v>643</v>
      </c>
    </row>
    <row r="2" spans="1:17" ht="20.25" x14ac:dyDescent="0.3">
      <c r="A2" s="119"/>
    </row>
    <row r="3" spans="1:17" ht="18" x14ac:dyDescent="0.25">
      <c r="A3" s="1117" t="s">
        <v>644</v>
      </c>
      <c r="B3" s="1117"/>
      <c r="C3" s="1118" t="s">
        <v>172</v>
      </c>
      <c r="D3" s="1118"/>
      <c r="E3" s="1118"/>
      <c r="F3" s="1118"/>
      <c r="G3" s="1118"/>
      <c r="H3" s="1118"/>
      <c r="I3" s="1118"/>
      <c r="J3" s="1118"/>
    </row>
    <row r="4" spans="1:17" ht="15" x14ac:dyDescent="0.2">
      <c r="A4" s="192"/>
      <c r="B4" s="192"/>
      <c r="C4" s="191"/>
      <c r="D4" s="191"/>
      <c r="E4" s="191"/>
      <c r="F4" s="191"/>
      <c r="G4" s="191"/>
      <c r="H4" s="191"/>
      <c r="I4" s="191"/>
      <c r="J4" s="191"/>
    </row>
    <row r="5" spans="1:17" ht="29.25" customHeight="1" x14ac:dyDescent="0.2">
      <c r="A5" s="1119" t="s">
        <v>645</v>
      </c>
      <c r="B5" s="1119"/>
      <c r="C5" s="1121" t="s">
        <v>984</v>
      </c>
      <c r="D5" s="1121"/>
      <c r="E5" s="1121"/>
      <c r="F5" s="1121"/>
      <c r="G5" s="1121"/>
      <c r="H5" s="1121"/>
      <c r="I5" s="1121"/>
      <c r="J5" s="1121"/>
      <c r="K5" s="1121"/>
      <c r="L5" s="1121"/>
      <c r="M5" s="1121"/>
      <c r="N5" s="1121"/>
      <c r="O5" s="1121"/>
      <c r="P5" s="1121"/>
      <c r="Q5" s="1121"/>
    </row>
    <row r="6" spans="1:17" ht="6" customHeight="1" x14ac:dyDescent="0.2">
      <c r="A6" s="121"/>
      <c r="B6" s="121"/>
      <c r="C6" s="122"/>
      <c r="D6" s="122"/>
    </row>
    <row r="7" spans="1:17" ht="19.5" customHeight="1" x14ac:dyDescent="0.25">
      <c r="A7" s="121"/>
      <c r="B7" s="121"/>
      <c r="C7" s="144" t="s">
        <v>689</v>
      </c>
      <c r="D7" s="122"/>
    </row>
    <row r="8" spans="1:17" ht="3" customHeight="1" x14ac:dyDescent="0.2">
      <c r="A8" s="121"/>
      <c r="B8" s="121"/>
      <c r="C8" s="122"/>
      <c r="D8" s="122"/>
    </row>
    <row r="10" spans="1:17" ht="13.5" thickBot="1" x14ac:dyDescent="0.25">
      <c r="B10" s="1120" t="s">
        <v>646</v>
      </c>
      <c r="C10" s="1120"/>
      <c r="D10" s="123"/>
      <c r="E10" s="1114" t="s">
        <v>647</v>
      </c>
      <c r="F10" s="1115"/>
      <c r="G10" s="1115"/>
      <c r="H10" s="1116"/>
      <c r="J10" s="1120" t="s">
        <v>648</v>
      </c>
      <c r="K10" s="1120"/>
      <c r="L10" s="123"/>
      <c r="M10" s="123"/>
      <c r="N10" s="1114" t="s">
        <v>647</v>
      </c>
      <c r="O10" s="1115"/>
      <c r="P10" s="1115"/>
      <c r="Q10" s="1116"/>
    </row>
    <row r="11" spans="1:17" ht="37.5" customHeight="1" thickBot="1" x14ac:dyDescent="0.25">
      <c r="A11" s="1110" t="s">
        <v>649</v>
      </c>
      <c r="B11" s="1112" t="s">
        <v>379</v>
      </c>
      <c r="C11" s="1108" t="s">
        <v>383</v>
      </c>
      <c r="D11" s="1106" t="s">
        <v>575</v>
      </c>
      <c r="E11" s="1108" t="s">
        <v>135</v>
      </c>
      <c r="F11" s="1108" t="s">
        <v>139</v>
      </c>
      <c r="G11" s="1108" t="s">
        <v>141</v>
      </c>
      <c r="H11" s="1108" t="s">
        <v>650</v>
      </c>
      <c r="I11" s="124"/>
      <c r="J11" s="1108" t="s">
        <v>379</v>
      </c>
      <c r="K11" s="1105" t="s">
        <v>383</v>
      </c>
      <c r="L11" s="1105"/>
      <c r="M11" s="1106" t="s">
        <v>575</v>
      </c>
      <c r="N11" s="1108" t="s">
        <v>135</v>
      </c>
      <c r="O11" s="1108" t="s">
        <v>139</v>
      </c>
      <c r="P11" s="1108" t="s">
        <v>141</v>
      </c>
      <c r="Q11" s="1108" t="s">
        <v>650</v>
      </c>
    </row>
    <row r="12" spans="1:17" ht="35.25" customHeight="1" thickBot="1" x14ac:dyDescent="0.25">
      <c r="A12" s="1111"/>
      <c r="B12" s="1113"/>
      <c r="C12" s="1109"/>
      <c r="D12" s="1107"/>
      <c r="E12" s="1109"/>
      <c r="F12" s="1109"/>
      <c r="G12" s="1109"/>
      <c r="H12" s="1109"/>
      <c r="I12" s="124"/>
      <c r="J12" s="1109"/>
      <c r="K12" s="125" t="s">
        <v>651</v>
      </c>
      <c r="L12" s="126" t="s">
        <v>652</v>
      </c>
      <c r="M12" s="1107"/>
      <c r="N12" s="1109"/>
      <c r="O12" s="1109"/>
      <c r="P12" s="1109"/>
      <c r="Q12" s="1109"/>
    </row>
    <row r="14" spans="1:17" x14ac:dyDescent="0.2">
      <c r="A14" s="127" t="s">
        <v>653</v>
      </c>
      <c r="B14" s="128">
        <v>4</v>
      </c>
      <c r="C14" s="128"/>
      <c r="D14" s="129">
        <v>0</v>
      </c>
      <c r="E14" s="128">
        <v>4</v>
      </c>
      <c r="F14" s="128"/>
      <c r="G14" s="128"/>
      <c r="H14" s="128"/>
      <c r="I14" s="130"/>
      <c r="J14" s="128"/>
      <c r="K14" s="128"/>
      <c r="L14" s="128"/>
      <c r="M14" s="129">
        <v>0</v>
      </c>
      <c r="N14" s="128"/>
      <c r="O14" s="128"/>
      <c r="P14" s="128"/>
      <c r="Q14" s="128"/>
    </row>
    <row r="15" spans="1:17" x14ac:dyDescent="0.2">
      <c r="A15" s="127"/>
      <c r="B15" s="130"/>
      <c r="C15" s="130"/>
      <c r="D15" s="131"/>
      <c r="E15" s="130"/>
      <c r="F15" s="130"/>
      <c r="G15" s="130"/>
      <c r="H15" s="130"/>
      <c r="I15" s="130"/>
      <c r="J15" s="130"/>
      <c r="K15" s="130"/>
      <c r="L15" s="130"/>
      <c r="M15" s="131"/>
      <c r="N15" s="130"/>
      <c r="O15" s="130"/>
      <c r="P15" s="130"/>
      <c r="Q15" s="130"/>
    </row>
    <row r="16" spans="1:17" x14ac:dyDescent="0.2">
      <c r="A16" s="127" t="s">
        <v>654</v>
      </c>
      <c r="B16" s="128">
        <v>3</v>
      </c>
      <c r="C16" s="128"/>
      <c r="D16" s="129">
        <v>0</v>
      </c>
      <c r="E16" s="128"/>
      <c r="F16" s="128"/>
      <c r="G16" s="128">
        <v>3</v>
      </c>
      <c r="H16" s="128"/>
      <c r="I16" s="130"/>
      <c r="J16" s="128">
        <v>3</v>
      </c>
      <c r="K16" s="128"/>
      <c r="L16" s="128"/>
      <c r="M16" s="129">
        <v>0</v>
      </c>
      <c r="N16" s="128">
        <v>3</v>
      </c>
      <c r="O16" s="128"/>
      <c r="P16" s="128"/>
      <c r="Q16" s="128"/>
    </row>
    <row r="17" spans="1:19" x14ac:dyDescent="0.2">
      <c r="A17" s="127"/>
      <c r="B17" s="130"/>
      <c r="C17" s="130"/>
      <c r="D17" s="131"/>
      <c r="E17" s="130"/>
      <c r="F17" s="130"/>
      <c r="G17" s="130"/>
      <c r="H17" s="130"/>
      <c r="I17" s="130"/>
      <c r="J17" s="130"/>
      <c r="K17" s="130"/>
      <c r="L17" s="130"/>
      <c r="M17" s="131"/>
      <c r="N17" s="130"/>
      <c r="O17" s="130"/>
      <c r="P17" s="130"/>
      <c r="Q17" s="130"/>
    </row>
    <row r="18" spans="1:19" x14ac:dyDescent="0.2">
      <c r="A18" s="127" t="s">
        <v>655</v>
      </c>
      <c r="B18" s="128">
        <v>4</v>
      </c>
      <c r="C18" s="128"/>
      <c r="D18" s="129">
        <v>0</v>
      </c>
      <c r="E18" s="128">
        <v>1</v>
      </c>
      <c r="F18" s="128">
        <v>3</v>
      </c>
      <c r="G18" s="128"/>
      <c r="H18" s="128"/>
      <c r="I18" s="130"/>
      <c r="J18" s="128">
        <v>4</v>
      </c>
      <c r="K18" s="128"/>
      <c r="L18" s="128"/>
      <c r="M18" s="129">
        <v>0</v>
      </c>
      <c r="N18" s="128">
        <v>3</v>
      </c>
      <c r="O18" s="128"/>
      <c r="P18" s="128">
        <v>1</v>
      </c>
      <c r="Q18" s="128"/>
    </row>
    <row r="19" spans="1:19" x14ac:dyDescent="0.2">
      <c r="A19" s="127"/>
      <c r="B19" s="130"/>
      <c r="C19" s="130"/>
      <c r="D19" s="131"/>
      <c r="E19" s="130"/>
      <c r="F19" s="130"/>
      <c r="G19" s="130"/>
      <c r="H19" s="130"/>
      <c r="I19" s="130"/>
      <c r="J19" s="130"/>
      <c r="K19" s="130"/>
      <c r="L19" s="130"/>
      <c r="M19" s="131"/>
      <c r="N19" s="130"/>
      <c r="O19" s="130"/>
      <c r="P19" s="130"/>
      <c r="Q19" s="130"/>
    </row>
    <row r="20" spans="1:19" x14ac:dyDescent="0.2">
      <c r="A20" s="127" t="s">
        <v>656</v>
      </c>
      <c r="B20" s="128"/>
      <c r="C20" s="128"/>
      <c r="D20" s="129">
        <v>0</v>
      </c>
      <c r="E20" s="128"/>
      <c r="F20" s="128"/>
      <c r="G20" s="128"/>
      <c r="H20" s="128"/>
      <c r="I20" s="130"/>
      <c r="J20" s="128">
        <v>3</v>
      </c>
      <c r="K20" s="128">
        <v>2</v>
      </c>
      <c r="L20" s="128"/>
      <c r="M20" s="129">
        <v>0</v>
      </c>
      <c r="N20" s="128">
        <v>3</v>
      </c>
      <c r="O20" s="128"/>
      <c r="P20" s="128">
        <v>2</v>
      </c>
      <c r="Q20" s="128"/>
    </row>
    <row r="21" spans="1:19" x14ac:dyDescent="0.2">
      <c r="A21" s="127"/>
      <c r="B21" s="130"/>
      <c r="C21" s="130"/>
      <c r="D21" s="131"/>
      <c r="E21" s="130"/>
      <c r="F21" s="130"/>
      <c r="G21" s="130"/>
      <c r="H21" s="130"/>
      <c r="I21" s="130"/>
      <c r="J21" s="130"/>
      <c r="K21" s="130"/>
      <c r="L21" s="130"/>
      <c r="M21" s="131"/>
      <c r="N21" s="130"/>
      <c r="O21" s="130"/>
      <c r="P21" s="130"/>
      <c r="Q21" s="130"/>
    </row>
    <row r="22" spans="1:19" x14ac:dyDescent="0.2">
      <c r="A22" s="127" t="s">
        <v>657</v>
      </c>
      <c r="B22" s="128">
        <v>17</v>
      </c>
      <c r="C22" s="128">
        <v>2</v>
      </c>
      <c r="D22" s="129">
        <v>0</v>
      </c>
      <c r="E22" s="128"/>
      <c r="F22" s="128">
        <v>11</v>
      </c>
      <c r="G22" s="128">
        <v>8</v>
      </c>
      <c r="H22" s="128"/>
      <c r="I22" s="130"/>
      <c r="J22" s="128"/>
      <c r="K22" s="128"/>
      <c r="L22" s="128"/>
      <c r="M22" s="129">
        <v>0</v>
      </c>
      <c r="N22" s="128"/>
      <c r="O22" s="128"/>
      <c r="P22" s="128"/>
      <c r="Q22" s="128"/>
    </row>
    <row r="23" spans="1:19" ht="13.5" thickBot="1" x14ac:dyDescent="0.25">
      <c r="A23" s="132"/>
    </row>
    <row r="24" spans="1:19" ht="15.75" thickBot="1" x14ac:dyDescent="0.3">
      <c r="A24" s="133" t="s">
        <v>633</v>
      </c>
      <c r="B24" s="134">
        <v>28</v>
      </c>
      <c r="C24" s="134">
        <v>2</v>
      </c>
      <c r="D24" s="129">
        <v>0</v>
      </c>
      <c r="E24" s="134">
        <v>5</v>
      </c>
      <c r="F24" s="134">
        <v>14</v>
      </c>
      <c r="G24" s="134">
        <v>11</v>
      </c>
      <c r="H24" s="134">
        <v>0</v>
      </c>
      <c r="I24" s="135"/>
      <c r="J24" s="134">
        <v>10</v>
      </c>
      <c r="K24" s="134">
        <v>2</v>
      </c>
      <c r="L24" s="134">
        <v>0</v>
      </c>
      <c r="M24" s="134">
        <v>0</v>
      </c>
      <c r="N24" s="134">
        <v>9</v>
      </c>
      <c r="O24" s="134">
        <v>0</v>
      </c>
      <c r="P24" s="134">
        <v>3</v>
      </c>
      <c r="Q24" s="134">
        <v>0</v>
      </c>
      <c r="S24" s="786"/>
    </row>
    <row r="26" spans="1:19" ht="13.5" thickBot="1" x14ac:dyDescent="0.25"/>
    <row r="27" spans="1:19" ht="13.5" thickBot="1" x14ac:dyDescent="0.25">
      <c r="A27" s="136" t="s">
        <v>658</v>
      </c>
      <c r="B27" s="137"/>
      <c r="C27" s="138"/>
      <c r="D27" s="139"/>
      <c r="F27" s="136" t="s">
        <v>659</v>
      </c>
      <c r="G27" s="137"/>
      <c r="H27" s="140"/>
      <c r="I27" s="140"/>
      <c r="J27" s="140"/>
      <c r="K27" s="140"/>
      <c r="L27" s="140"/>
      <c r="M27" s="140"/>
      <c r="N27" s="138"/>
    </row>
    <row r="28" spans="1:19" x14ac:dyDescent="0.2">
      <c r="A28" s="120" t="s">
        <v>660</v>
      </c>
      <c r="C28" s="120">
        <v>38</v>
      </c>
      <c r="F28" s="120" t="s">
        <v>661</v>
      </c>
      <c r="N28" s="120">
        <v>14</v>
      </c>
    </row>
    <row r="29" spans="1:19" x14ac:dyDescent="0.2">
      <c r="A29" s="120" t="s">
        <v>662</v>
      </c>
      <c r="C29" s="120">
        <v>2</v>
      </c>
      <c r="F29" s="120" t="s">
        <v>663</v>
      </c>
      <c r="N29" s="120">
        <v>14</v>
      </c>
      <c r="S29" s="120">
        <v>38</v>
      </c>
    </row>
    <row r="30" spans="1:19" x14ac:dyDescent="0.2">
      <c r="A30" s="120" t="s">
        <v>664</v>
      </c>
      <c r="C30" s="120">
        <v>30</v>
      </c>
      <c r="F30" s="120" t="s">
        <v>665</v>
      </c>
      <c r="N30" s="120">
        <v>14</v>
      </c>
      <c r="S30" s="120">
        <v>4</v>
      </c>
    </row>
    <row r="31" spans="1:19" ht="13.5" thickBot="1" x14ac:dyDescent="0.25">
      <c r="A31" s="120" t="s">
        <v>666</v>
      </c>
      <c r="C31" s="120">
        <v>12</v>
      </c>
      <c r="F31" s="120" t="s">
        <v>667</v>
      </c>
      <c r="N31" s="120">
        <v>0</v>
      </c>
      <c r="S31" s="120">
        <v>42</v>
      </c>
    </row>
    <row r="32" spans="1:19" ht="13.5" thickBot="1" x14ac:dyDescent="0.25">
      <c r="A32" s="136" t="s">
        <v>668</v>
      </c>
      <c r="B32" s="137"/>
      <c r="C32" s="138">
        <v>42</v>
      </c>
      <c r="D32" s="139"/>
      <c r="F32" s="136" t="s">
        <v>668</v>
      </c>
      <c r="G32" s="137"/>
      <c r="H32" s="140"/>
      <c r="I32" s="140"/>
      <c r="J32" s="140"/>
      <c r="K32" s="140"/>
      <c r="L32" s="140"/>
      <c r="M32" s="140"/>
      <c r="N32" s="138">
        <v>42</v>
      </c>
    </row>
    <row r="33" spans="1:16" x14ac:dyDescent="0.2">
      <c r="A33" s="139"/>
      <c r="B33" s="139"/>
      <c r="C33" s="139"/>
      <c r="D33" s="139"/>
    </row>
    <row r="35" spans="1:16" x14ac:dyDescent="0.2">
      <c r="A35" s="1102" t="s">
        <v>669</v>
      </c>
      <c r="B35" s="1102"/>
      <c r="C35" s="141"/>
      <c r="D35" s="141"/>
      <c r="I35" s="141"/>
      <c r="J35" s="141"/>
    </row>
    <row r="36" spans="1:16" ht="9.75" customHeight="1" x14ac:dyDescent="0.2">
      <c r="A36" s="141"/>
      <c r="B36" s="141"/>
      <c r="C36" s="141"/>
      <c r="D36" s="141"/>
      <c r="I36" s="141"/>
      <c r="J36" s="141"/>
    </row>
    <row r="37" spans="1:16" x14ac:dyDescent="0.2">
      <c r="A37" s="790" t="s">
        <v>956</v>
      </c>
      <c r="B37" s="791"/>
      <c r="C37" s="791"/>
      <c r="D37" s="791"/>
      <c r="E37" s="791"/>
      <c r="F37" s="791"/>
      <c r="G37" s="791"/>
      <c r="H37" s="791"/>
      <c r="I37" s="791"/>
      <c r="J37" s="792"/>
      <c r="K37" s="142"/>
      <c r="L37" s="142"/>
      <c r="M37" s="142"/>
      <c r="N37" s="142"/>
      <c r="O37" s="142"/>
      <c r="P37" s="142"/>
    </row>
    <row r="38" spans="1:16" x14ac:dyDescent="0.2">
      <c r="A38" s="793" t="s">
        <v>839</v>
      </c>
      <c r="B38" s="794"/>
      <c r="C38" s="794"/>
      <c r="D38" s="794"/>
      <c r="E38" s="794"/>
      <c r="F38" s="794"/>
      <c r="G38" s="794"/>
      <c r="H38" s="794"/>
      <c r="I38" s="794"/>
      <c r="J38" s="795"/>
      <c r="K38" s="142"/>
      <c r="L38" s="142"/>
      <c r="M38" s="142"/>
      <c r="N38" s="142"/>
      <c r="O38" s="142"/>
      <c r="P38" s="142"/>
    </row>
    <row r="39" spans="1:16" ht="21" customHeight="1" x14ac:dyDescent="0.2">
      <c r="A39" s="142"/>
      <c r="B39" s="142"/>
      <c r="C39" s="142"/>
      <c r="D39" s="142"/>
      <c r="E39" s="142"/>
      <c r="F39" s="142"/>
      <c r="G39" s="142"/>
      <c r="H39" s="142"/>
      <c r="I39" s="142"/>
      <c r="J39" s="142"/>
      <c r="K39" s="142"/>
      <c r="L39" s="142"/>
      <c r="M39" s="142"/>
      <c r="N39" s="142"/>
      <c r="O39" s="142"/>
      <c r="P39" s="142"/>
    </row>
    <row r="40" spans="1:16" x14ac:dyDescent="0.2">
      <c r="A40" s="143"/>
      <c r="B40" s="1103" t="s">
        <v>720</v>
      </c>
      <c r="C40" s="1104"/>
      <c r="D40" s="1104"/>
      <c r="E40" s="1104"/>
      <c r="F40" s="1104"/>
      <c r="G40" s="1104"/>
      <c r="H40" s="1104"/>
      <c r="I40" s="1104"/>
      <c r="J40" s="1104"/>
      <c r="K40" s="142"/>
      <c r="L40" s="142"/>
      <c r="M40" s="142"/>
      <c r="N40" s="142"/>
      <c r="O40" s="142"/>
      <c r="P40" s="142"/>
    </row>
    <row r="41" spans="1:16" x14ac:dyDescent="0.2">
      <c r="A41" s="143"/>
      <c r="B41" s="193">
        <v>42632</v>
      </c>
      <c r="C41" s="151"/>
      <c r="D41" s="151"/>
      <c r="E41" s="150"/>
      <c r="F41" s="150"/>
      <c r="G41" s="150"/>
      <c r="H41" s="150"/>
      <c r="I41" s="151"/>
      <c r="J41" s="150"/>
      <c r="K41" s="142"/>
      <c r="L41" s="142"/>
      <c r="M41" s="142"/>
      <c r="N41" s="142"/>
      <c r="O41" s="142"/>
      <c r="P41" s="142"/>
    </row>
    <row r="42" spans="1:16" x14ac:dyDescent="0.2">
      <c r="A42" s="143"/>
      <c r="B42" s="152"/>
      <c r="C42" s="150"/>
      <c r="D42" s="150"/>
      <c r="E42" s="150"/>
      <c r="F42" s="150"/>
      <c r="G42" s="150"/>
      <c r="H42" s="150"/>
      <c r="I42" s="150"/>
      <c r="J42" s="150"/>
      <c r="K42" s="142"/>
      <c r="L42" s="142"/>
      <c r="M42" s="142"/>
      <c r="N42" s="142"/>
      <c r="O42" s="142"/>
      <c r="P42" s="142"/>
    </row>
    <row r="43" spans="1:16" x14ac:dyDescent="0.2">
      <c r="A43" s="142"/>
      <c r="B43" s="142"/>
      <c r="C43" s="142"/>
      <c r="D43" s="142"/>
      <c r="E43" s="142"/>
      <c r="F43" s="142"/>
      <c r="G43" s="142"/>
      <c r="H43" s="142"/>
      <c r="I43" s="142"/>
      <c r="J43" s="142"/>
      <c r="K43" s="142"/>
      <c r="L43" s="142"/>
      <c r="M43" s="142"/>
      <c r="N43" s="142"/>
      <c r="O43" s="142"/>
      <c r="P43" s="142"/>
    </row>
    <row r="44" spans="1:16" x14ac:dyDescent="0.2">
      <c r="A44" s="142"/>
      <c r="B44" s="142"/>
      <c r="C44" s="142"/>
      <c r="D44" s="142"/>
      <c r="E44" s="142"/>
      <c r="F44" s="142"/>
      <c r="G44" s="142"/>
      <c r="H44" s="142"/>
      <c r="I44" s="142"/>
      <c r="J44" s="142"/>
      <c r="K44" s="142"/>
      <c r="L44" s="142"/>
      <c r="M44" s="142"/>
      <c r="N44" s="142"/>
      <c r="O44" s="142"/>
      <c r="P44" s="142"/>
    </row>
    <row r="45" spans="1:16" x14ac:dyDescent="0.2">
      <c r="A45" s="142"/>
      <c r="B45" s="142"/>
      <c r="C45" s="142"/>
      <c r="D45" s="142"/>
      <c r="E45" s="142"/>
      <c r="F45" s="142"/>
      <c r="G45" s="142"/>
      <c r="H45" s="142"/>
      <c r="I45" s="142"/>
      <c r="J45" s="142"/>
      <c r="K45" s="142"/>
      <c r="L45" s="142"/>
      <c r="M45" s="142"/>
      <c r="N45" s="142"/>
      <c r="O45" s="142"/>
      <c r="P45" s="142"/>
    </row>
    <row r="46" spans="1:16" x14ac:dyDescent="0.2">
      <c r="A46" s="142"/>
      <c r="B46" s="142"/>
      <c r="C46" s="142"/>
      <c r="D46" s="142"/>
      <c r="E46" s="142"/>
      <c r="F46" s="142"/>
      <c r="G46" s="142"/>
      <c r="H46" s="142"/>
      <c r="I46" s="142"/>
      <c r="J46" s="142"/>
      <c r="K46" s="142"/>
      <c r="L46" s="142"/>
      <c r="M46" s="142"/>
      <c r="N46" s="142"/>
      <c r="O46" s="142"/>
      <c r="P46" s="142"/>
    </row>
    <row r="47" spans="1:16" x14ac:dyDescent="0.2">
      <c r="A47" s="142"/>
      <c r="B47" s="142"/>
      <c r="C47" s="142"/>
      <c r="D47" s="142"/>
      <c r="E47" s="142"/>
      <c r="F47" s="142"/>
      <c r="G47" s="142"/>
      <c r="H47" s="142"/>
      <c r="I47" s="142"/>
      <c r="J47" s="142"/>
      <c r="K47" s="142"/>
      <c r="L47" s="142"/>
      <c r="M47" s="142"/>
      <c r="N47" s="142"/>
      <c r="O47" s="142"/>
      <c r="P47" s="142"/>
    </row>
    <row r="48" spans="1:16" x14ac:dyDescent="0.2">
      <c r="A48" s="142"/>
      <c r="B48" s="142"/>
      <c r="C48" s="142"/>
      <c r="D48" s="142"/>
      <c r="E48" s="142"/>
      <c r="F48" s="142"/>
      <c r="G48" s="142"/>
      <c r="H48" s="142"/>
      <c r="I48" s="142"/>
      <c r="J48" s="142"/>
      <c r="K48" s="142"/>
      <c r="L48" s="142"/>
      <c r="M48" s="142"/>
      <c r="N48" s="142"/>
      <c r="O48" s="142"/>
      <c r="P48" s="142"/>
    </row>
    <row r="49" spans="1:16" x14ac:dyDescent="0.2">
      <c r="A49" s="142"/>
      <c r="B49" s="142"/>
      <c r="C49" s="142"/>
      <c r="D49" s="142"/>
      <c r="E49" s="142"/>
      <c r="F49" s="142"/>
      <c r="G49" s="142"/>
      <c r="H49" s="142"/>
      <c r="I49" s="142"/>
      <c r="J49" s="142"/>
      <c r="K49" s="142"/>
      <c r="L49" s="142"/>
      <c r="M49" s="142"/>
      <c r="N49" s="142"/>
      <c r="O49" s="142"/>
      <c r="P49" s="142"/>
    </row>
    <row r="50" spans="1:16" x14ac:dyDescent="0.2">
      <c r="A50" s="142"/>
      <c r="B50" s="142"/>
      <c r="C50" s="142"/>
      <c r="D50" s="142"/>
      <c r="E50" s="142"/>
      <c r="F50" s="142"/>
      <c r="G50" s="142"/>
      <c r="H50" s="142"/>
      <c r="I50" s="142"/>
      <c r="J50" s="142"/>
      <c r="K50" s="142"/>
      <c r="L50" s="142"/>
      <c r="M50" s="142"/>
      <c r="N50" s="142"/>
      <c r="O50" s="142"/>
      <c r="P50" s="142"/>
    </row>
    <row r="51" spans="1:16" x14ac:dyDescent="0.2">
      <c r="A51" s="142"/>
      <c r="B51" s="142"/>
      <c r="C51" s="142"/>
      <c r="D51" s="142"/>
      <c r="E51" s="142"/>
      <c r="F51" s="142"/>
      <c r="G51" s="142"/>
      <c r="H51" s="142"/>
      <c r="I51" s="142"/>
      <c r="J51" s="142"/>
      <c r="K51" s="142"/>
      <c r="L51" s="142"/>
      <c r="M51" s="142"/>
      <c r="N51" s="142"/>
      <c r="O51" s="142"/>
      <c r="P51" s="142"/>
    </row>
    <row r="52" spans="1:16" x14ac:dyDescent="0.2">
      <c r="A52" s="142"/>
      <c r="B52" s="142"/>
      <c r="C52" s="142"/>
      <c r="D52" s="142"/>
      <c r="E52" s="142"/>
      <c r="F52" s="142"/>
      <c r="G52" s="142"/>
      <c r="H52" s="142"/>
      <c r="I52" s="142"/>
      <c r="J52" s="142"/>
      <c r="K52" s="142"/>
      <c r="L52" s="142"/>
      <c r="M52" s="142"/>
      <c r="N52" s="142"/>
      <c r="O52" s="142"/>
      <c r="P52" s="142"/>
    </row>
    <row r="53" spans="1:16" x14ac:dyDescent="0.2">
      <c r="A53" s="142"/>
      <c r="B53" s="142"/>
      <c r="C53" s="142"/>
      <c r="D53" s="142"/>
      <c r="E53" s="142"/>
      <c r="F53" s="142"/>
      <c r="G53" s="142"/>
      <c r="H53" s="142"/>
      <c r="I53" s="142"/>
      <c r="J53" s="142"/>
      <c r="K53" s="142"/>
      <c r="L53" s="142"/>
      <c r="M53" s="142"/>
      <c r="N53" s="142"/>
      <c r="O53" s="142"/>
      <c r="P53" s="142"/>
    </row>
  </sheetData>
  <mergeCells count="25">
    <mergeCell ref="A3:B3"/>
    <mergeCell ref="C3:J3"/>
    <mergeCell ref="A5:B5"/>
    <mergeCell ref="B10:C10"/>
    <mergeCell ref="E10:H10"/>
    <mergeCell ref="J10:K10"/>
    <mergeCell ref="C5:Q5"/>
    <mergeCell ref="N11:N12"/>
    <mergeCell ref="O11:O12"/>
    <mergeCell ref="P11:P12"/>
    <mergeCell ref="Q11:Q12"/>
    <mergeCell ref="N10:Q10"/>
    <mergeCell ref="A35:B35"/>
    <mergeCell ref="B40:J40"/>
    <mergeCell ref="K11:L11"/>
    <mergeCell ref="M11:M12"/>
    <mergeCell ref="F11:F12"/>
    <mergeCell ref="G11:G12"/>
    <mergeCell ref="H11:H12"/>
    <mergeCell ref="J11:J12"/>
    <mergeCell ref="A11:A12"/>
    <mergeCell ref="B11:B12"/>
    <mergeCell ref="C11:C12"/>
    <mergeCell ref="D11:D12"/>
    <mergeCell ref="E11:E12"/>
  </mergeCells>
  <pageMargins left="1.4960629921259843" right="0.70866141732283472" top="0.47244094488188981" bottom="0.35433070866141736" header="0.31496062992125984" footer="0.31496062992125984"/>
  <pageSetup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37" workbookViewId="0">
      <selection activeCell="F47" sqref="F47"/>
    </sheetView>
  </sheetViews>
  <sheetFormatPr baseColWidth="10" defaultRowHeight="12.75" x14ac:dyDescent="0.2"/>
  <cols>
    <col min="1" max="1" width="5.140625" style="29" customWidth="1"/>
    <col min="2" max="2" width="46.28515625" style="29" customWidth="1"/>
    <col min="3" max="3" width="15.28515625" style="29" bestFit="1" customWidth="1"/>
    <col min="4" max="4" width="13.7109375" style="29" bestFit="1" customWidth="1"/>
    <col min="5" max="6" width="12.7109375" style="29" bestFit="1" customWidth="1"/>
    <col min="7" max="7" width="19.28515625" style="29" customWidth="1"/>
    <col min="8" max="8" width="24" style="29" customWidth="1"/>
    <col min="9" max="16384" width="11.42578125" style="29"/>
  </cols>
  <sheetData>
    <row r="1" spans="1:8" ht="34.5" customHeight="1" x14ac:dyDescent="0.2">
      <c r="A1" s="1022"/>
      <c r="B1" s="1022"/>
      <c r="C1" s="1022"/>
      <c r="D1" s="1022"/>
      <c r="E1" s="1022"/>
      <c r="F1" s="1022"/>
      <c r="H1" s="176"/>
    </row>
    <row r="2" spans="1:8" ht="18" x14ac:dyDescent="0.2">
      <c r="A2" s="195" t="s">
        <v>172</v>
      </c>
      <c r="B2" s="57"/>
      <c r="C2" s="57"/>
      <c r="D2" s="57"/>
      <c r="E2" s="57"/>
      <c r="F2" s="57"/>
      <c r="G2" s="57"/>
    </row>
    <row r="3" spans="1:8" ht="18" x14ac:dyDescent="0.2">
      <c r="A3" s="1124" t="s">
        <v>984</v>
      </c>
      <c r="B3" s="1124"/>
      <c r="C3" s="1124"/>
      <c r="D3" s="1124"/>
      <c r="E3" s="1124"/>
      <c r="F3" s="1124"/>
      <c r="G3" s="1124"/>
      <c r="H3" s="1124"/>
    </row>
    <row r="4" spans="1:8" ht="15.75" x14ac:dyDescent="0.2">
      <c r="A4" s="196" t="s">
        <v>285</v>
      </c>
      <c r="B4" s="57"/>
      <c r="C4" s="57"/>
      <c r="D4" s="57"/>
      <c r="E4" s="57"/>
      <c r="F4" s="57"/>
      <c r="G4" s="57"/>
    </row>
    <row r="5" spans="1:8" ht="15.75" x14ac:dyDescent="0.2">
      <c r="A5" s="196" t="s">
        <v>576</v>
      </c>
      <c r="B5" s="57"/>
      <c r="C5" s="57"/>
      <c r="D5" s="57"/>
      <c r="E5" s="57"/>
      <c r="F5" s="57"/>
      <c r="G5" s="57"/>
    </row>
    <row r="6" spans="1:8" ht="10.5" customHeight="1" thickBot="1" x14ac:dyDescent="0.25"/>
    <row r="7" spans="1:8" x14ac:dyDescent="0.2">
      <c r="A7" s="197"/>
      <c r="B7" s="198" t="s">
        <v>286</v>
      </c>
      <c r="C7" s="199" t="s">
        <v>287</v>
      </c>
      <c r="D7" s="200" t="s">
        <v>577</v>
      </c>
      <c r="E7" s="199" t="s">
        <v>578</v>
      </c>
      <c r="F7" s="200" t="s">
        <v>579</v>
      </c>
      <c r="G7" s="199" t="s">
        <v>288</v>
      </c>
      <c r="H7" s="201" t="s">
        <v>703</v>
      </c>
    </row>
    <row r="8" spans="1:8" ht="26.25" thickBot="1" x14ac:dyDescent="0.25">
      <c r="A8" s="202"/>
      <c r="B8" s="203" t="s">
        <v>289</v>
      </c>
      <c r="C8" s="204" t="s">
        <v>290</v>
      </c>
      <c r="D8" s="205" t="s">
        <v>291</v>
      </c>
      <c r="E8" s="204"/>
      <c r="F8" s="205"/>
      <c r="G8" s="204" t="s">
        <v>291</v>
      </c>
      <c r="H8" s="244" t="s">
        <v>704</v>
      </c>
    </row>
    <row r="9" spans="1:8" x14ac:dyDescent="0.2">
      <c r="A9" s="206"/>
      <c r="B9" s="207"/>
      <c r="C9" s="208"/>
      <c r="D9" s="208"/>
      <c r="E9" s="208"/>
      <c r="F9" s="208"/>
      <c r="G9" s="208"/>
      <c r="H9" s="209"/>
    </row>
    <row r="10" spans="1:8" x14ac:dyDescent="0.2">
      <c r="A10" s="210">
        <v>1</v>
      </c>
      <c r="B10" s="211" t="s">
        <v>580</v>
      </c>
      <c r="C10" s="60">
        <v>45463879</v>
      </c>
      <c r="D10" s="60">
        <v>123549866</v>
      </c>
      <c r="E10" s="60">
        <v>61712145</v>
      </c>
      <c r="F10" s="60">
        <v>19500000</v>
      </c>
      <c r="G10" s="60">
        <v>250000</v>
      </c>
      <c r="H10" s="93">
        <v>9000000</v>
      </c>
    </row>
    <row r="11" spans="1:8" x14ac:dyDescent="0.2">
      <c r="A11" s="212">
        <v>2</v>
      </c>
      <c r="B11" s="213" t="s">
        <v>581</v>
      </c>
      <c r="C11" s="61"/>
      <c r="D11" s="61"/>
      <c r="E11" s="61"/>
      <c r="F11" s="61"/>
      <c r="G11" s="61"/>
      <c r="H11" s="214"/>
    </row>
    <row r="12" spans="1:8" x14ac:dyDescent="0.2">
      <c r="A12" s="210"/>
      <c r="B12" s="211" t="s">
        <v>582</v>
      </c>
      <c r="C12" s="60">
        <v>40144677.717497103</v>
      </c>
      <c r="D12" s="60">
        <v>103707143.8057584</v>
      </c>
      <c r="E12" s="60">
        <v>34965565.5</v>
      </c>
      <c r="F12" s="60">
        <v>17792945</v>
      </c>
      <c r="G12" s="60">
        <v>250000</v>
      </c>
      <c r="H12" s="93">
        <v>7200000</v>
      </c>
    </row>
    <row r="13" spans="1:8" x14ac:dyDescent="0.2">
      <c r="A13" s="212">
        <v>3</v>
      </c>
      <c r="B13" s="213" t="s">
        <v>583</v>
      </c>
      <c r="C13" s="61"/>
      <c r="D13" s="61"/>
      <c r="E13" s="61"/>
      <c r="F13" s="61"/>
      <c r="G13" s="61"/>
      <c r="H13" s="214"/>
    </row>
    <row r="14" spans="1:8" x14ac:dyDescent="0.2">
      <c r="A14" s="212"/>
      <c r="B14" s="213" t="s">
        <v>584</v>
      </c>
      <c r="C14" s="61"/>
      <c r="D14" s="61"/>
      <c r="E14" s="61"/>
      <c r="F14" s="61"/>
      <c r="G14" s="61"/>
      <c r="H14" s="214"/>
    </row>
    <row r="15" spans="1:8" x14ac:dyDescent="0.2">
      <c r="A15" s="210"/>
      <c r="B15" s="211" t="s">
        <v>585</v>
      </c>
      <c r="C15" s="60">
        <v>5319201.2825028971</v>
      </c>
      <c r="D15" s="60">
        <v>19842722.194241598</v>
      </c>
      <c r="E15" s="60">
        <v>27199999.5</v>
      </c>
      <c r="F15" s="60">
        <v>2857055</v>
      </c>
      <c r="G15" s="60">
        <v>0</v>
      </c>
      <c r="H15" s="93">
        <v>1800000</v>
      </c>
    </row>
    <row r="16" spans="1:8" x14ac:dyDescent="0.2">
      <c r="A16" s="212">
        <v>4</v>
      </c>
      <c r="B16" s="236" t="s">
        <v>586</v>
      </c>
      <c r="C16" s="61"/>
      <c r="D16" s="61"/>
      <c r="E16" s="61"/>
      <c r="F16" s="61"/>
      <c r="G16" s="61"/>
      <c r="H16" s="214"/>
    </row>
    <row r="17" spans="1:8" x14ac:dyDescent="0.2">
      <c r="A17" s="212"/>
      <c r="B17" s="61" t="s">
        <v>587</v>
      </c>
      <c r="C17" s="215">
        <v>0</v>
      </c>
      <c r="D17" s="215">
        <v>0</v>
      </c>
      <c r="E17" s="215">
        <v>453420</v>
      </c>
      <c r="F17" s="215">
        <v>1150000</v>
      </c>
      <c r="G17" s="215">
        <v>0</v>
      </c>
      <c r="H17" s="216">
        <v>0</v>
      </c>
    </row>
    <row r="18" spans="1:8" x14ac:dyDescent="0.2">
      <c r="A18" s="212"/>
      <c r="B18" s="237" t="s">
        <v>147</v>
      </c>
      <c r="C18" s="217">
        <v>0</v>
      </c>
      <c r="D18" s="217">
        <v>0</v>
      </c>
      <c r="E18" s="217">
        <v>453420</v>
      </c>
      <c r="F18" s="217">
        <v>0</v>
      </c>
      <c r="G18" s="217">
        <v>0</v>
      </c>
      <c r="H18" s="95">
        <v>0</v>
      </c>
    </row>
    <row r="19" spans="1:8" x14ac:dyDescent="0.2">
      <c r="A19" s="212"/>
      <c r="B19" s="238" t="s">
        <v>151</v>
      </c>
      <c r="C19" s="217">
        <v>0</v>
      </c>
      <c r="D19" s="217">
        <v>0</v>
      </c>
      <c r="E19" s="217">
        <v>0</v>
      </c>
      <c r="F19" s="217">
        <v>1150000</v>
      </c>
      <c r="G19" s="217">
        <v>0</v>
      </c>
      <c r="H19" s="95">
        <v>0</v>
      </c>
    </row>
    <row r="20" spans="1:8" x14ac:dyDescent="0.2">
      <c r="A20" s="210"/>
      <c r="B20" s="63" t="s">
        <v>588</v>
      </c>
      <c r="C20" s="217">
        <v>0</v>
      </c>
      <c r="D20" s="217">
        <v>0</v>
      </c>
      <c r="E20" s="217">
        <v>0</v>
      </c>
      <c r="F20" s="217">
        <v>0</v>
      </c>
      <c r="G20" s="217">
        <v>0</v>
      </c>
      <c r="H20" s="95">
        <v>0</v>
      </c>
    </row>
    <row r="21" spans="1:8" x14ac:dyDescent="0.2">
      <c r="A21" s="212">
        <v>5</v>
      </c>
      <c r="B21" s="213" t="s">
        <v>589</v>
      </c>
      <c r="C21" s="61"/>
      <c r="D21" s="61"/>
      <c r="E21" s="61"/>
      <c r="F21" s="61"/>
      <c r="G21" s="61"/>
      <c r="H21" s="214"/>
    </row>
    <row r="22" spans="1:8" x14ac:dyDescent="0.2">
      <c r="A22" s="210"/>
      <c r="B22" s="211" t="s">
        <v>590</v>
      </c>
      <c r="C22" s="60">
        <v>5319201.2825028971</v>
      </c>
      <c r="D22" s="60">
        <v>19842722.194241598</v>
      </c>
      <c r="E22" s="60">
        <v>27199999.5</v>
      </c>
      <c r="F22" s="60">
        <v>2857055</v>
      </c>
      <c r="G22" s="60">
        <v>0</v>
      </c>
      <c r="H22" s="93">
        <v>1800000</v>
      </c>
    </row>
    <row r="23" spans="1:8" x14ac:dyDescent="0.2">
      <c r="A23" s="212">
        <v>6</v>
      </c>
      <c r="B23" s="218" t="s">
        <v>591</v>
      </c>
      <c r="C23" s="65">
        <v>2341000</v>
      </c>
      <c r="D23" s="65">
        <v>8560000</v>
      </c>
      <c r="E23" s="65">
        <v>13600000</v>
      </c>
      <c r="F23" s="65">
        <v>1500000</v>
      </c>
      <c r="G23" s="65">
        <v>0</v>
      </c>
      <c r="H23" s="94">
        <v>900000</v>
      </c>
    </row>
    <row r="24" spans="1:8" x14ac:dyDescent="0.2">
      <c r="A24" s="212"/>
      <c r="B24" s="213" t="s">
        <v>592</v>
      </c>
      <c r="C24" s="219">
        <v>0</v>
      </c>
      <c r="D24" s="219">
        <v>8560000</v>
      </c>
      <c r="E24" s="219">
        <v>13600000</v>
      </c>
      <c r="F24" s="219">
        <v>0</v>
      </c>
      <c r="G24" s="219">
        <v>0</v>
      </c>
      <c r="H24" s="147">
        <v>0</v>
      </c>
    </row>
    <row r="25" spans="1:8" x14ac:dyDescent="0.2">
      <c r="A25" s="212"/>
      <c r="B25" s="213" t="s">
        <v>593</v>
      </c>
      <c r="C25" s="219">
        <v>2341000</v>
      </c>
      <c r="D25" s="219">
        <v>0</v>
      </c>
      <c r="E25" s="219">
        <v>0</v>
      </c>
      <c r="F25" s="219">
        <v>1500000</v>
      </c>
      <c r="G25" s="219">
        <v>0</v>
      </c>
      <c r="H25" s="147">
        <v>900000</v>
      </c>
    </row>
    <row r="26" spans="1:8" x14ac:dyDescent="0.2">
      <c r="A26" s="210"/>
      <c r="B26" s="211" t="s">
        <v>594</v>
      </c>
      <c r="C26" s="64">
        <v>0</v>
      </c>
      <c r="D26" s="64">
        <v>0</v>
      </c>
      <c r="E26" s="64">
        <v>0</v>
      </c>
      <c r="F26" s="64">
        <v>0</v>
      </c>
      <c r="G26" s="64">
        <v>0</v>
      </c>
      <c r="H26" s="95">
        <v>0</v>
      </c>
    </row>
    <row r="27" spans="1:8" x14ac:dyDescent="0.2">
      <c r="A27" s="212">
        <v>7</v>
      </c>
      <c r="B27" s="213" t="s">
        <v>595</v>
      </c>
      <c r="C27" s="61"/>
      <c r="D27" s="61"/>
      <c r="E27" s="61"/>
      <c r="F27" s="61"/>
      <c r="G27" s="61"/>
      <c r="H27" s="214"/>
    </row>
    <row r="28" spans="1:8" x14ac:dyDescent="0.2">
      <c r="A28" s="210"/>
      <c r="B28" s="211" t="s">
        <v>596</v>
      </c>
      <c r="C28" s="60">
        <v>2978201.2825028971</v>
      </c>
      <c r="D28" s="60">
        <v>11282722.194241598</v>
      </c>
      <c r="E28" s="60">
        <v>13599999.5</v>
      </c>
      <c r="F28" s="60">
        <v>1357055</v>
      </c>
      <c r="G28" s="60">
        <v>0</v>
      </c>
      <c r="H28" s="93">
        <v>900000</v>
      </c>
    </row>
    <row r="29" spans="1:8" x14ac:dyDescent="0.2">
      <c r="A29" s="212">
        <v>8</v>
      </c>
      <c r="B29" s="213" t="s">
        <v>597</v>
      </c>
      <c r="C29" s="61"/>
      <c r="D29" s="61"/>
      <c r="E29" s="61"/>
      <c r="F29" s="61"/>
      <c r="G29" s="61"/>
      <c r="H29" s="214"/>
    </row>
    <row r="30" spans="1:8" x14ac:dyDescent="0.2">
      <c r="A30" s="212"/>
      <c r="B30" s="213" t="s">
        <v>598</v>
      </c>
      <c r="C30" s="61"/>
      <c r="D30" s="61"/>
      <c r="E30" s="61"/>
      <c r="F30" s="61"/>
      <c r="G30" s="61"/>
      <c r="H30" s="214"/>
    </row>
    <row r="31" spans="1:8" ht="13.5" thickBot="1" x14ac:dyDescent="0.25">
      <c r="A31" s="220"/>
      <c r="B31" s="221" t="s">
        <v>599</v>
      </c>
      <c r="C31" s="222">
        <v>1.0700989472806826</v>
      </c>
      <c r="D31" s="222">
        <v>1.1004988798304396</v>
      </c>
      <c r="E31" s="222">
        <v>1.2800337926673582</v>
      </c>
      <c r="F31" s="222">
        <v>1.0703394427341186</v>
      </c>
      <c r="G31" s="222">
        <v>1</v>
      </c>
      <c r="H31" s="223">
        <v>1.1111111111111112</v>
      </c>
    </row>
    <row r="32" spans="1:8" x14ac:dyDescent="0.2">
      <c r="A32" s="66"/>
      <c r="B32" s="33"/>
      <c r="C32" s="33"/>
      <c r="D32" s="33"/>
      <c r="E32" s="33"/>
      <c r="F32" s="33"/>
      <c r="G32" s="33"/>
      <c r="H32" s="33"/>
    </row>
    <row r="33" spans="1:8" ht="13.5" thickBot="1" x14ac:dyDescent="0.25">
      <c r="A33" s="1122" t="s">
        <v>600</v>
      </c>
      <c r="B33" s="1123"/>
      <c r="C33" s="1123"/>
      <c r="D33" s="1123"/>
      <c r="E33" s="1123"/>
      <c r="F33" s="1123"/>
      <c r="G33" s="1123"/>
      <c r="H33" s="33"/>
    </row>
    <row r="34" spans="1:8" x14ac:dyDescent="0.2">
      <c r="A34" s="197"/>
      <c r="B34" s="198" t="s">
        <v>566</v>
      </c>
      <c r="C34" s="199" t="s">
        <v>601</v>
      </c>
      <c r="D34" s="200" t="s">
        <v>577</v>
      </c>
      <c r="E34" s="199" t="s">
        <v>578</v>
      </c>
      <c r="F34" s="200" t="s">
        <v>602</v>
      </c>
      <c r="G34" s="199" t="s">
        <v>288</v>
      </c>
      <c r="H34" s="201" t="s">
        <v>703</v>
      </c>
    </row>
    <row r="35" spans="1:8" ht="26.25" thickBot="1" x14ac:dyDescent="0.25">
      <c r="A35" s="202"/>
      <c r="B35" s="203"/>
      <c r="C35" s="204" t="s">
        <v>603</v>
      </c>
      <c r="D35" s="205" t="s">
        <v>604</v>
      </c>
      <c r="E35" s="204"/>
      <c r="F35" s="205"/>
      <c r="G35" s="204" t="s">
        <v>291</v>
      </c>
      <c r="H35" s="244" t="s">
        <v>704</v>
      </c>
    </row>
    <row r="36" spans="1:8" x14ac:dyDescent="0.2">
      <c r="A36" s="206"/>
      <c r="B36" s="207"/>
      <c r="C36" s="208"/>
      <c r="D36" s="208"/>
      <c r="E36" s="208"/>
      <c r="F36" s="208"/>
      <c r="G36" s="208"/>
      <c r="H36" s="209"/>
    </row>
    <row r="37" spans="1:8" ht="15.75" customHeight="1" x14ac:dyDescent="0.2">
      <c r="A37" s="212">
        <v>1</v>
      </c>
      <c r="B37" s="224" t="s">
        <v>605</v>
      </c>
      <c r="C37" s="65">
        <v>38015901</v>
      </c>
      <c r="D37" s="65">
        <v>100544436</v>
      </c>
      <c r="E37" s="65">
        <v>42349009</v>
      </c>
      <c r="F37" s="65">
        <v>17325000</v>
      </c>
      <c r="G37" s="65">
        <v>225000</v>
      </c>
      <c r="H37" s="94">
        <v>7200000</v>
      </c>
    </row>
    <row r="38" spans="1:8" ht="25.5" x14ac:dyDescent="0.2">
      <c r="A38" s="225">
        <v>2</v>
      </c>
      <c r="B38" s="226" t="s">
        <v>606</v>
      </c>
      <c r="C38" s="60">
        <v>2341000</v>
      </c>
      <c r="D38" s="60">
        <v>8560000</v>
      </c>
      <c r="E38" s="60">
        <v>13600000</v>
      </c>
      <c r="F38" s="60">
        <v>1500000</v>
      </c>
      <c r="G38" s="60">
        <v>0</v>
      </c>
      <c r="H38" s="93">
        <v>900000</v>
      </c>
    </row>
    <row r="39" spans="1:8" ht="31.5" customHeight="1" x14ac:dyDescent="0.2">
      <c r="A39" s="210"/>
      <c r="B39" s="226" t="s">
        <v>973</v>
      </c>
      <c r="C39" s="64">
        <v>2341000</v>
      </c>
      <c r="D39" s="64">
        <v>0</v>
      </c>
      <c r="E39" s="64"/>
      <c r="F39" s="64">
        <v>1500000</v>
      </c>
      <c r="G39" s="64"/>
      <c r="H39" s="95">
        <v>900000</v>
      </c>
    </row>
    <row r="40" spans="1:8" ht="15" customHeight="1" x14ac:dyDescent="0.2">
      <c r="A40" s="210"/>
      <c r="B40" s="226" t="s">
        <v>607</v>
      </c>
      <c r="C40" s="64"/>
      <c r="D40" s="64">
        <v>8560000</v>
      </c>
      <c r="E40" s="64">
        <v>13600000</v>
      </c>
      <c r="F40" s="64"/>
      <c r="G40" s="64"/>
      <c r="H40" s="95"/>
    </row>
    <row r="41" spans="1:8" ht="17.25" customHeight="1" x14ac:dyDescent="0.2">
      <c r="A41" s="227">
        <v>5</v>
      </c>
      <c r="B41" s="228" t="s">
        <v>608</v>
      </c>
      <c r="C41" s="65">
        <v>35674901</v>
      </c>
      <c r="D41" s="65">
        <v>91984436</v>
      </c>
      <c r="E41" s="65">
        <v>28749009</v>
      </c>
      <c r="F41" s="65">
        <v>15825000</v>
      </c>
      <c r="G41" s="65">
        <v>225000</v>
      </c>
      <c r="H41" s="94">
        <v>6300000</v>
      </c>
    </row>
    <row r="42" spans="1:8" ht="17.25" customHeight="1" x14ac:dyDescent="0.2">
      <c r="A42" s="227">
        <v>6</v>
      </c>
      <c r="B42" s="228" t="s">
        <v>609</v>
      </c>
      <c r="C42" s="229">
        <v>4469776.7174971001</v>
      </c>
      <c r="D42" s="229">
        <v>11722707.8057584</v>
      </c>
      <c r="E42" s="229">
        <v>6216556.5</v>
      </c>
      <c r="F42" s="229">
        <v>1967945</v>
      </c>
      <c r="G42" s="229">
        <v>25000</v>
      </c>
      <c r="H42" s="245">
        <v>900000</v>
      </c>
    </row>
    <row r="43" spans="1:8" ht="33" customHeight="1" thickBot="1" x14ac:dyDescent="0.25">
      <c r="A43" s="220">
        <v>7</v>
      </c>
      <c r="B43" s="1007" t="s">
        <v>990</v>
      </c>
      <c r="C43" s="1008">
        <v>40144677.717497103</v>
      </c>
      <c r="D43" s="1008">
        <v>103707143.8057584</v>
      </c>
      <c r="E43" s="1008">
        <v>34965565.5</v>
      </c>
      <c r="F43" s="1008">
        <v>17792945</v>
      </c>
      <c r="G43" s="1008">
        <v>250000</v>
      </c>
      <c r="H43" s="1009">
        <v>7200000</v>
      </c>
    </row>
    <row r="44" spans="1:8" x14ac:dyDescent="0.2">
      <c r="A44" s="230"/>
      <c r="B44" s="33"/>
      <c r="C44" s="62"/>
      <c r="D44" s="62"/>
      <c r="E44" s="62"/>
      <c r="F44" s="62"/>
      <c r="G44" s="33"/>
    </row>
    <row r="45" spans="1:8" x14ac:dyDescent="0.2">
      <c r="A45" s="58"/>
    </row>
    <row r="46" spans="1:8" x14ac:dyDescent="0.2">
      <c r="B46" s="145" t="s">
        <v>720</v>
      </c>
      <c r="C46" s="231"/>
    </row>
    <row r="47" spans="1:8" ht="18" customHeight="1" x14ac:dyDescent="0.2">
      <c r="B47" s="232">
        <v>42632</v>
      </c>
      <c r="C47" s="231"/>
    </row>
    <row r="48" spans="1:8" x14ac:dyDescent="0.2">
      <c r="A48" s="59"/>
    </row>
  </sheetData>
  <mergeCells count="3">
    <mergeCell ref="A33:G33"/>
    <mergeCell ref="A1:F1"/>
    <mergeCell ref="A3:H3"/>
  </mergeCells>
  <phoneticPr fontId="22" type="noConversion"/>
  <pageMargins left="1.4173228346456694" right="0.47244094488188981" top="0.55118110236220474" bottom="0.47244094488188981" header="0" footer="0"/>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0"/>
  <sheetViews>
    <sheetView topLeftCell="A34" workbookViewId="0">
      <selection activeCell="E6" sqref="E6"/>
    </sheetView>
  </sheetViews>
  <sheetFormatPr baseColWidth="10" defaultRowHeight="12.75" x14ac:dyDescent="0.2"/>
  <cols>
    <col min="1" max="1" width="3.7109375" style="29" customWidth="1"/>
    <col min="2" max="2" width="3.5703125" style="29" customWidth="1"/>
    <col min="3" max="3" width="24.7109375" style="29" customWidth="1"/>
    <col min="4" max="4" width="20.28515625" style="29" customWidth="1"/>
    <col min="5" max="6" width="25.28515625" style="29" customWidth="1"/>
    <col min="7" max="7" width="11.28515625" style="29" bestFit="1" customWidth="1"/>
    <col min="8" max="8" width="13.5703125" style="29" customWidth="1"/>
    <col min="9" max="16384" width="11.42578125" style="29"/>
  </cols>
  <sheetData>
    <row r="1" spans="2:8" ht="12.75" customHeight="1" x14ac:dyDescent="0.2">
      <c r="H1" s="973"/>
    </row>
    <row r="2" spans="2:8" ht="18" customHeight="1" x14ac:dyDescent="0.2">
      <c r="H2" s="233"/>
    </row>
    <row r="3" spans="2:8" ht="18" x14ac:dyDescent="0.25">
      <c r="B3" s="1126" t="s">
        <v>172</v>
      </c>
      <c r="C3" s="1126"/>
      <c r="D3" s="1126"/>
      <c r="E3" s="1126"/>
      <c r="F3" s="1126"/>
      <c r="G3" s="1126"/>
      <c r="H3" s="1126"/>
    </row>
    <row r="4" spans="2:8" ht="18" x14ac:dyDescent="0.25">
      <c r="B4" s="1127" t="s">
        <v>984</v>
      </c>
      <c r="C4" s="1127"/>
      <c r="D4" s="1127"/>
      <c r="E4" s="1127"/>
      <c r="F4" s="1127"/>
      <c r="G4" s="1127"/>
      <c r="H4" s="1127"/>
    </row>
    <row r="5" spans="2:8" ht="18" x14ac:dyDescent="0.25">
      <c r="B5" s="1126" t="s">
        <v>109</v>
      </c>
      <c r="C5" s="1126"/>
      <c r="D5" s="1126"/>
      <c r="E5" s="1126"/>
      <c r="F5" s="1126"/>
      <c r="G5" s="1126"/>
      <c r="H5" s="1126"/>
    </row>
    <row r="6" spans="2:8" ht="13.5" thickBot="1" x14ac:dyDescent="0.25"/>
    <row r="7" spans="2:8" x14ac:dyDescent="0.2">
      <c r="B7" s="506" t="s">
        <v>840</v>
      </c>
      <c r="C7" s="507"/>
      <c r="D7" s="508"/>
      <c r="E7" s="508"/>
      <c r="F7" s="561" t="s">
        <v>718</v>
      </c>
      <c r="G7" s="1133">
        <v>780126670</v>
      </c>
      <c r="H7" s="1134"/>
    </row>
    <row r="8" spans="2:8" x14ac:dyDescent="0.2">
      <c r="B8" s="509" t="s">
        <v>841</v>
      </c>
      <c r="C8" s="510"/>
      <c r="D8" s="511"/>
      <c r="E8" s="511"/>
      <c r="F8" s="562" t="s">
        <v>718</v>
      </c>
      <c r="G8" s="1136">
        <v>481619063</v>
      </c>
      <c r="H8" s="1137"/>
    </row>
    <row r="9" spans="2:8" ht="13.5" thickBot="1" x14ac:dyDescent="0.25">
      <c r="B9" s="512" t="s">
        <v>110</v>
      </c>
      <c r="C9" s="513"/>
      <c r="D9" s="514"/>
      <c r="E9" s="514"/>
      <c r="F9" s="563"/>
      <c r="G9" s="1138">
        <v>-0.38263992051444673</v>
      </c>
      <c r="H9" s="1139"/>
    </row>
    <row r="10" spans="2:8" x14ac:dyDescent="0.2">
      <c r="B10" s="515" t="s">
        <v>111</v>
      </c>
      <c r="C10" s="516"/>
      <c r="D10" s="516"/>
      <c r="E10" s="516"/>
      <c r="F10" s="517">
        <v>0</v>
      </c>
      <c r="G10" s="518"/>
      <c r="H10" s="519"/>
    </row>
    <row r="11" spans="2:8" x14ac:dyDescent="0.2">
      <c r="B11" s="1128" t="s">
        <v>112</v>
      </c>
      <c r="C11" s="1129"/>
      <c r="D11" s="521" t="s">
        <v>113</v>
      </c>
      <c r="E11" s="522" t="s">
        <v>114</v>
      </c>
      <c r="F11" s="523" t="s">
        <v>115</v>
      </c>
      <c r="G11" s="522" t="s">
        <v>116</v>
      </c>
      <c r="H11" s="524" t="s">
        <v>117</v>
      </c>
    </row>
    <row r="12" spans="2:8" x14ac:dyDescent="0.2">
      <c r="B12" s="1140" t="s">
        <v>118</v>
      </c>
      <c r="C12" s="1141"/>
      <c r="D12" s="525" t="s">
        <v>119</v>
      </c>
      <c r="E12" s="525" t="s">
        <v>120</v>
      </c>
      <c r="F12" s="526" t="s">
        <v>121</v>
      </c>
      <c r="G12" s="522"/>
      <c r="H12" s="524"/>
    </row>
    <row r="13" spans="2:8" x14ac:dyDescent="0.2">
      <c r="B13" s="520">
        <v>5</v>
      </c>
      <c r="C13" s="527" t="s">
        <v>122</v>
      </c>
      <c r="D13" s="528">
        <v>15000</v>
      </c>
      <c r="E13" s="528">
        <v>15000</v>
      </c>
      <c r="F13" s="529">
        <v>52</v>
      </c>
      <c r="G13" s="530">
        <v>325000</v>
      </c>
      <c r="H13" s="582">
        <v>3900000</v>
      </c>
    </row>
    <row r="14" spans="2:8" x14ac:dyDescent="0.2">
      <c r="B14" s="531">
        <v>5</v>
      </c>
      <c r="C14" s="523" t="s">
        <v>123</v>
      </c>
      <c r="D14" s="532">
        <v>7500</v>
      </c>
      <c r="E14" s="532">
        <v>7500</v>
      </c>
      <c r="F14" s="149">
        <v>52</v>
      </c>
      <c r="G14" s="533">
        <v>162500</v>
      </c>
      <c r="H14" s="583">
        <v>1950000</v>
      </c>
    </row>
    <row r="15" spans="2:8" x14ac:dyDescent="0.2">
      <c r="B15" s="535"/>
      <c r="C15" s="536" t="s">
        <v>673</v>
      </c>
      <c r="D15" s="537"/>
      <c r="E15" s="537"/>
      <c r="F15" s="538"/>
      <c r="G15" s="539"/>
      <c r="H15" s="540"/>
    </row>
    <row r="16" spans="2:8" x14ac:dyDescent="0.2">
      <c r="B16" s="531">
        <v>2</v>
      </c>
      <c r="C16" s="523" t="s">
        <v>122</v>
      </c>
      <c r="D16" s="532">
        <v>7500</v>
      </c>
      <c r="E16" s="532">
        <v>7500</v>
      </c>
      <c r="F16" s="149">
        <v>52</v>
      </c>
      <c r="G16" s="532">
        <v>65000</v>
      </c>
      <c r="H16" s="582">
        <v>780000</v>
      </c>
    </row>
    <row r="17" spans="2:8" x14ac:dyDescent="0.2">
      <c r="B17" s="541">
        <v>2</v>
      </c>
      <c r="C17" s="526" t="s">
        <v>123</v>
      </c>
      <c r="D17" s="534">
        <v>3750</v>
      </c>
      <c r="E17" s="534">
        <v>3750</v>
      </c>
      <c r="F17" s="542">
        <v>52</v>
      </c>
      <c r="G17" s="534">
        <v>32500</v>
      </c>
      <c r="H17" s="583">
        <v>390000</v>
      </c>
    </row>
    <row r="18" spans="2:8" x14ac:dyDescent="0.2">
      <c r="B18" s="543"/>
      <c r="C18" s="544"/>
      <c r="D18" s="545"/>
      <c r="E18" s="545"/>
      <c r="F18" s="546" t="s">
        <v>124</v>
      </c>
      <c r="G18" s="547"/>
      <c r="H18" s="548">
        <v>7020000</v>
      </c>
    </row>
    <row r="19" spans="2:8" x14ac:dyDescent="0.2">
      <c r="B19" s="509" t="s">
        <v>125</v>
      </c>
      <c r="C19" s="511"/>
      <c r="D19" s="511"/>
      <c r="E19" s="511"/>
      <c r="F19" s="511"/>
      <c r="G19" s="511"/>
      <c r="H19" s="549"/>
    </row>
    <row r="20" spans="2:8" x14ac:dyDescent="0.2">
      <c r="B20" s="1128" t="s">
        <v>112</v>
      </c>
      <c r="C20" s="1129"/>
      <c r="D20" s="521" t="s">
        <v>113</v>
      </c>
      <c r="E20" s="521" t="s">
        <v>114</v>
      </c>
      <c r="F20" s="521" t="s">
        <v>115</v>
      </c>
      <c r="G20" s="521" t="s">
        <v>116</v>
      </c>
      <c r="H20" s="550" t="s">
        <v>117</v>
      </c>
    </row>
    <row r="21" spans="2:8" x14ac:dyDescent="0.2">
      <c r="B21" s="1130" t="s">
        <v>118</v>
      </c>
      <c r="C21" s="1131"/>
      <c r="D21" s="525" t="s">
        <v>119</v>
      </c>
      <c r="E21" s="525" t="s">
        <v>120</v>
      </c>
      <c r="F21" s="551" t="s">
        <v>792</v>
      </c>
      <c r="G21" s="551"/>
      <c r="H21" s="552"/>
    </row>
    <row r="22" spans="2:8" x14ac:dyDescent="0.2">
      <c r="B22" s="531">
        <v>5</v>
      </c>
      <c r="C22" s="523" t="s">
        <v>122</v>
      </c>
      <c r="D22" s="532">
        <v>15000</v>
      </c>
      <c r="E22" s="532">
        <v>15000</v>
      </c>
      <c r="F22" s="149">
        <v>2</v>
      </c>
      <c r="G22" s="532"/>
      <c r="H22" s="582">
        <v>150000</v>
      </c>
    </row>
    <row r="23" spans="2:8" x14ac:dyDescent="0.2">
      <c r="B23" s="531">
        <v>5</v>
      </c>
      <c r="C23" s="523" t="s">
        <v>123</v>
      </c>
      <c r="D23" s="532">
        <v>7500</v>
      </c>
      <c r="E23" s="532">
        <v>7500</v>
      </c>
      <c r="F23" s="149">
        <v>2</v>
      </c>
      <c r="G23" s="532"/>
      <c r="H23" s="583">
        <v>75000</v>
      </c>
    </row>
    <row r="24" spans="2:8" x14ac:dyDescent="0.2">
      <c r="B24" s="535"/>
      <c r="C24" s="536" t="s">
        <v>673</v>
      </c>
      <c r="D24" s="537"/>
      <c r="E24" s="537"/>
      <c r="F24" s="538"/>
      <c r="G24" s="537"/>
      <c r="H24" s="553"/>
    </row>
    <row r="25" spans="2:8" x14ac:dyDescent="0.2">
      <c r="B25" s="531">
        <v>2</v>
      </c>
      <c r="C25" s="523" t="s">
        <v>122</v>
      </c>
      <c r="D25" s="532">
        <v>7500</v>
      </c>
      <c r="E25" s="532">
        <v>7500</v>
      </c>
      <c r="F25" s="149">
        <v>2</v>
      </c>
      <c r="G25" s="532"/>
      <c r="H25" s="582">
        <v>30000</v>
      </c>
    </row>
    <row r="26" spans="2:8" x14ac:dyDescent="0.2">
      <c r="B26" s="531">
        <v>2</v>
      </c>
      <c r="C26" s="523" t="s">
        <v>123</v>
      </c>
      <c r="D26" s="532">
        <v>3750</v>
      </c>
      <c r="E26" s="532">
        <v>3750</v>
      </c>
      <c r="F26" s="149">
        <v>2</v>
      </c>
      <c r="G26" s="532"/>
      <c r="H26" s="583">
        <v>15000</v>
      </c>
    </row>
    <row r="27" spans="2:8" x14ac:dyDescent="0.2">
      <c r="B27" s="554"/>
      <c r="C27" s="555"/>
      <c r="D27" s="556"/>
      <c r="E27" s="556"/>
      <c r="F27" s="546" t="s">
        <v>124</v>
      </c>
      <c r="G27" s="555"/>
      <c r="H27" s="548">
        <v>270000</v>
      </c>
    </row>
    <row r="28" spans="2:8" ht="13.5" thickBot="1" x14ac:dyDescent="0.25">
      <c r="B28" s="512" t="s">
        <v>126</v>
      </c>
      <c r="C28" s="513"/>
      <c r="D28" s="513"/>
      <c r="E28" s="513"/>
      <c r="F28" s="513"/>
      <c r="G28" s="557">
        <v>585000</v>
      </c>
      <c r="H28" s="558">
        <v>7290000</v>
      </c>
    </row>
    <row r="30" spans="2:8" x14ac:dyDescent="0.2">
      <c r="B30" s="29" t="s">
        <v>127</v>
      </c>
      <c r="H30" s="10"/>
    </row>
    <row r="31" spans="2:8" x14ac:dyDescent="0.2">
      <c r="B31" s="29" t="s">
        <v>799</v>
      </c>
      <c r="H31" s="10"/>
    </row>
    <row r="32" spans="2:8" ht="34.5" customHeight="1" x14ac:dyDescent="0.2">
      <c r="B32" s="1135" t="s">
        <v>800</v>
      </c>
      <c r="C32" s="1135"/>
      <c r="D32" s="1135"/>
      <c r="E32" s="1135"/>
      <c r="F32" s="1135"/>
      <c r="G32" s="1135"/>
      <c r="H32" s="1135"/>
    </row>
    <row r="33" spans="2:8" x14ac:dyDescent="0.2">
      <c r="B33" s="46"/>
      <c r="H33" s="10"/>
    </row>
    <row r="34" spans="2:8" ht="18" customHeight="1" x14ac:dyDescent="0.2">
      <c r="B34" s="564"/>
      <c r="C34" s="565" t="s">
        <v>720</v>
      </c>
      <c r="H34" s="10"/>
    </row>
    <row r="35" spans="2:8" ht="18" customHeight="1" x14ac:dyDescent="0.2">
      <c r="B35" s="566"/>
      <c r="C35" s="567">
        <v>42632</v>
      </c>
      <c r="H35" s="10"/>
    </row>
    <row r="36" spans="2:8" ht="46.5" customHeight="1" x14ac:dyDescent="0.2">
      <c r="B36" s="566"/>
      <c r="C36" s="567"/>
      <c r="H36" s="10"/>
    </row>
    <row r="37" spans="2:8" ht="54.75" customHeight="1" x14ac:dyDescent="0.2">
      <c r="B37" s="566"/>
      <c r="C37" s="568"/>
      <c r="H37" s="973"/>
    </row>
    <row r="38" spans="2:8" ht="66" customHeight="1" x14ac:dyDescent="0.2">
      <c r="B38" s="566"/>
      <c r="C38" s="568"/>
      <c r="H38" s="233"/>
    </row>
    <row r="39" spans="2:8" ht="21" customHeight="1" x14ac:dyDescent="0.25">
      <c r="B39" s="1142" t="s">
        <v>838</v>
      </c>
      <c r="C39" s="1142"/>
      <c r="D39" s="1142"/>
      <c r="E39" s="1142"/>
      <c r="F39" s="1142"/>
      <c r="G39" s="1142"/>
      <c r="H39" s="1142"/>
    </row>
    <row r="40" spans="2:8" ht="36.75" customHeight="1" x14ac:dyDescent="0.25">
      <c r="B40" s="1132" t="s">
        <v>984</v>
      </c>
      <c r="C40" s="1132"/>
      <c r="D40" s="1132"/>
      <c r="E40" s="1132"/>
      <c r="F40" s="1132"/>
      <c r="G40" s="1132"/>
      <c r="H40" s="1132"/>
    </row>
    <row r="41" spans="2:8" ht="15.75" x14ac:dyDescent="0.25">
      <c r="C41" s="1125" t="s">
        <v>794</v>
      </c>
      <c r="D41" s="1125"/>
      <c r="E41" s="1125"/>
      <c r="F41" s="1125"/>
      <c r="G41" s="1125"/>
      <c r="H41" s="1125"/>
    </row>
    <row r="42" spans="2:8" ht="13.5" thickBot="1" x14ac:dyDescent="0.25">
      <c r="B42"/>
      <c r="C42"/>
      <c r="D42"/>
      <c r="E42"/>
      <c r="F42"/>
      <c r="G42"/>
      <c r="H42"/>
    </row>
    <row r="43" spans="2:8" ht="19.5" customHeight="1" x14ac:dyDescent="0.2">
      <c r="B43"/>
      <c r="C43" s="11" t="s">
        <v>957</v>
      </c>
      <c r="D43" s="12"/>
      <c r="E43" s="12"/>
      <c r="F43" s="841"/>
      <c r="G43" s="841"/>
      <c r="H43" s="842">
        <v>182116064</v>
      </c>
    </row>
    <row r="44" spans="2:8" ht="19.5" customHeight="1" x14ac:dyDescent="0.2">
      <c r="B44"/>
      <c r="C44" s="13" t="s">
        <v>958</v>
      </c>
      <c r="D44" s="14"/>
      <c r="E44" s="14"/>
      <c r="F44" s="15"/>
      <c r="G44" s="15"/>
      <c r="H44" s="234">
        <v>187486387</v>
      </c>
    </row>
    <row r="45" spans="2:8" ht="19.5" customHeight="1" thickBot="1" x14ac:dyDescent="0.25">
      <c r="B45"/>
      <c r="C45" s="16" t="s">
        <v>110</v>
      </c>
      <c r="D45" s="17"/>
      <c r="E45" s="17"/>
      <c r="F45" s="843"/>
      <c r="G45" s="843"/>
      <c r="H45" s="559">
        <v>2.9488464016002455E-2</v>
      </c>
    </row>
    <row r="46" spans="2:8" ht="19.5" customHeight="1" x14ac:dyDescent="0.2">
      <c r="B46"/>
      <c r="C46" s="18" t="s">
        <v>111</v>
      </c>
      <c r="D46" s="19"/>
      <c r="E46" s="19"/>
      <c r="F46" s="560">
        <v>0</v>
      </c>
      <c r="G46" s="20"/>
      <c r="H46" s="21"/>
    </row>
    <row r="47" spans="2:8" ht="19.5" customHeight="1" x14ac:dyDescent="0.2">
      <c r="B47"/>
      <c r="C47" s="28" t="s">
        <v>112</v>
      </c>
      <c r="D47" s="22" t="s">
        <v>113</v>
      </c>
      <c r="E47" s="23" t="s">
        <v>114</v>
      </c>
      <c r="F47" s="24" t="s">
        <v>115</v>
      </c>
      <c r="G47" s="23" t="s">
        <v>116</v>
      </c>
      <c r="H47" s="25" t="s">
        <v>117</v>
      </c>
    </row>
    <row r="48" spans="2:8" ht="19.5" customHeight="1" x14ac:dyDescent="0.2">
      <c r="B48"/>
      <c r="C48" s="853" t="s">
        <v>118</v>
      </c>
      <c r="D48" s="854" t="s">
        <v>119</v>
      </c>
      <c r="E48" s="854" t="s">
        <v>120</v>
      </c>
      <c r="F48" s="855" t="s">
        <v>793</v>
      </c>
      <c r="G48" s="854"/>
      <c r="H48" s="856"/>
    </row>
    <row r="49" spans="2:8" ht="19.5" customHeight="1" x14ac:dyDescent="0.2">
      <c r="B49"/>
      <c r="C49" s="28">
        <v>5</v>
      </c>
      <c r="D49" s="27">
        <v>6000</v>
      </c>
      <c r="E49" s="27">
        <v>6000</v>
      </c>
      <c r="F49" s="26">
        <v>56</v>
      </c>
      <c r="G49" s="27">
        <v>189999.99999999991</v>
      </c>
      <c r="H49" s="569">
        <v>1680000</v>
      </c>
    </row>
    <row r="50" spans="2:8" ht="19.5" customHeight="1" x14ac:dyDescent="0.2">
      <c r="B50"/>
      <c r="C50" s="28">
        <v>5</v>
      </c>
      <c r="D50" s="27">
        <v>3000</v>
      </c>
      <c r="E50" s="27">
        <v>3000</v>
      </c>
      <c r="F50" s="26">
        <v>56</v>
      </c>
      <c r="G50" s="27">
        <v>94999.999999999956</v>
      </c>
      <c r="H50" s="569">
        <v>840000</v>
      </c>
    </row>
    <row r="51" spans="2:8" ht="19.5" customHeight="1" x14ac:dyDescent="0.2">
      <c r="B51"/>
      <c r="C51" s="28">
        <v>0</v>
      </c>
      <c r="D51" s="27">
        <v>0</v>
      </c>
      <c r="E51" s="27">
        <v>0</v>
      </c>
      <c r="F51" s="26">
        <v>0</v>
      </c>
      <c r="G51" s="27">
        <v>0</v>
      </c>
      <c r="H51" s="569">
        <v>0</v>
      </c>
    </row>
    <row r="52" spans="2:8" ht="19.5" customHeight="1" x14ac:dyDescent="0.2">
      <c r="B52"/>
      <c r="C52" s="28">
        <v>0</v>
      </c>
      <c r="D52" s="27">
        <v>0</v>
      </c>
      <c r="E52" s="27">
        <v>0</v>
      </c>
      <c r="F52" s="26">
        <v>0</v>
      </c>
      <c r="G52" s="27">
        <v>0</v>
      </c>
      <c r="H52" s="569">
        <v>0</v>
      </c>
    </row>
    <row r="53" spans="2:8" ht="19.5" customHeight="1" x14ac:dyDescent="0.2">
      <c r="B53"/>
      <c r="C53" s="235"/>
      <c r="D53" s="844"/>
      <c r="E53" s="845"/>
      <c r="F53" s="14"/>
      <c r="G53" s="845"/>
      <c r="H53" s="846"/>
    </row>
    <row r="54" spans="2:8" ht="19.5" customHeight="1" x14ac:dyDescent="0.2">
      <c r="B54"/>
      <c r="C54" s="847" t="s">
        <v>959</v>
      </c>
      <c r="D54" s="848"/>
      <c r="E54" s="849"/>
      <c r="F54" s="849"/>
      <c r="G54" s="849"/>
      <c r="H54" s="850">
        <v>0</v>
      </c>
    </row>
    <row r="55" spans="2:8" ht="19.5" customHeight="1" thickBot="1" x14ac:dyDescent="0.25">
      <c r="B55"/>
      <c r="C55" s="851" t="s">
        <v>126</v>
      </c>
      <c r="D55" s="852"/>
      <c r="E55" s="852"/>
      <c r="F55" s="852"/>
      <c r="G55" s="857">
        <v>284999.99999999988</v>
      </c>
      <c r="H55" s="858">
        <v>2520000</v>
      </c>
    </row>
    <row r="56" spans="2:8" x14ac:dyDescent="0.2">
      <c r="B56"/>
    </row>
    <row r="57" spans="2:8" x14ac:dyDescent="0.2">
      <c r="B57"/>
      <c r="C57" t="s">
        <v>127</v>
      </c>
      <c r="D57"/>
      <c r="E57"/>
      <c r="F57"/>
      <c r="G57"/>
      <c r="H57"/>
    </row>
    <row r="58" spans="2:8" x14ac:dyDescent="0.2">
      <c r="B58"/>
      <c r="C58"/>
      <c r="D58"/>
      <c r="E58"/>
      <c r="F58"/>
      <c r="G58"/>
      <c r="H58"/>
    </row>
    <row r="59" spans="2:8" x14ac:dyDescent="0.2">
      <c r="B59" s="67" t="s">
        <v>960</v>
      </c>
      <c r="C59" s="1"/>
      <c r="D59" s="1"/>
      <c r="E59" s="1"/>
      <c r="F59" s="1"/>
      <c r="G59" s="1"/>
      <c r="H59" s="1"/>
    </row>
    <row r="60" spans="2:8" x14ac:dyDescent="0.2">
      <c r="B60" s="194"/>
      <c r="C60" s="859">
        <v>42612</v>
      </c>
      <c r="D60" s="1"/>
      <c r="E60" s="1"/>
      <c r="F60" s="1"/>
      <c r="G60" s="1"/>
      <c r="H60" s="1"/>
    </row>
  </sheetData>
  <mergeCells count="14">
    <mergeCell ref="C41:H41"/>
    <mergeCell ref="B3:H3"/>
    <mergeCell ref="B4:H4"/>
    <mergeCell ref="B20:C20"/>
    <mergeCell ref="B21:C21"/>
    <mergeCell ref="B40:H40"/>
    <mergeCell ref="B5:H5"/>
    <mergeCell ref="B11:C11"/>
    <mergeCell ref="G7:H7"/>
    <mergeCell ref="B32:H32"/>
    <mergeCell ref="G8:H8"/>
    <mergeCell ref="G9:H9"/>
    <mergeCell ref="B12:C12"/>
    <mergeCell ref="B39:H39"/>
  </mergeCells>
  <phoneticPr fontId="22" type="noConversion"/>
  <pageMargins left="0.59055118110236227" right="0.47244094488188981" top="0.70866141732283472" bottom="0.78740157480314965" header="0.31496062992125984" footer="0.31496062992125984"/>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W93"/>
  <sheetViews>
    <sheetView workbookViewId="0">
      <pane xSplit="1" ySplit="8" topLeftCell="B9" activePane="bottomRight" state="frozen"/>
      <selection pane="topRight" activeCell="B1" sqref="B1"/>
      <selection pane="bottomLeft" activeCell="A5" sqref="A5"/>
      <selection pane="bottomRight" activeCell="B9" sqref="B9"/>
    </sheetView>
  </sheetViews>
  <sheetFormatPr baseColWidth="10" defaultRowHeight="12.75" x14ac:dyDescent="0.2"/>
  <cols>
    <col min="1" max="1" width="30.42578125" style="356" customWidth="1"/>
    <col min="2" max="2" width="66" style="46" customWidth="1"/>
    <col min="3" max="5" width="16" style="355" customWidth="1"/>
    <col min="6" max="6" width="9" style="654" customWidth="1"/>
    <col min="7" max="7" width="11.42578125" style="356"/>
    <col min="8" max="10" width="11.42578125" style="46"/>
    <col min="11" max="11" width="11.42578125" style="356"/>
    <col min="12" max="14" width="11.42578125" style="46"/>
    <col min="15" max="15" width="11.42578125" style="356"/>
    <col min="16" max="18" width="11.42578125" style="46"/>
    <col min="19" max="19" width="11.42578125" style="356"/>
    <col min="20" max="22" width="11.42578125" style="46"/>
    <col min="23" max="23" width="11.42578125" style="356"/>
    <col min="24" max="26" width="11.42578125" style="46"/>
    <col min="27" max="27" width="11.42578125" style="356"/>
    <col min="28" max="30" width="11.42578125" style="46"/>
    <col min="31" max="31" width="11.42578125" style="356"/>
    <col min="32" max="34" width="11.42578125" style="46"/>
    <col min="35" max="35" width="11.42578125" style="356"/>
    <col min="36" max="38" width="11.42578125" style="46"/>
    <col min="39" max="39" width="11.42578125" style="356"/>
    <col min="40" max="42" width="11.42578125" style="46"/>
    <col min="43" max="43" width="11.42578125" style="356"/>
    <col min="44" max="46" width="11.42578125" style="46"/>
    <col min="47" max="47" width="11.42578125" style="356"/>
    <col min="48" max="50" width="11.42578125" style="46"/>
    <col min="51" max="51" width="11.42578125" style="356"/>
    <col min="52" max="54" width="11.42578125" style="46"/>
    <col min="55" max="55" width="11.42578125" style="356"/>
    <col min="56" max="58" width="11.42578125" style="46"/>
    <col min="59" max="59" width="11.42578125" style="356"/>
    <col min="60" max="62" width="11.42578125" style="46"/>
    <col min="63" max="63" width="11.42578125" style="356"/>
    <col min="64" max="66" width="11.42578125" style="46"/>
    <col min="67" max="67" width="11.42578125" style="356"/>
    <col min="68" max="70" width="11.42578125" style="46"/>
    <col min="71" max="71" width="11.42578125" style="356"/>
    <col min="72" max="74" width="11.42578125" style="46"/>
    <col min="75" max="75" width="11.42578125" style="356"/>
    <col min="76" max="78" width="11.42578125" style="46"/>
    <col min="79" max="79" width="11.42578125" style="356"/>
    <col min="80" max="82" width="11.42578125" style="46"/>
    <col min="83" max="83" width="11.42578125" style="356"/>
    <col min="84" max="86" width="11.42578125" style="46"/>
    <col min="87" max="87" width="11.42578125" style="356"/>
    <col min="88" max="90" width="11.42578125" style="46"/>
    <col min="91" max="91" width="11.42578125" style="356"/>
    <col min="92" max="94" width="11.42578125" style="46"/>
    <col min="95" max="95" width="11.42578125" style="356"/>
    <col min="96" max="98" width="11.42578125" style="46"/>
    <col min="99" max="99" width="11.42578125" style="356"/>
    <col min="100" max="102" width="11.42578125" style="46"/>
    <col min="103" max="103" width="11.42578125" style="356"/>
    <col min="104" max="106" width="11.42578125" style="46"/>
    <col min="107" max="107" width="11.42578125" style="356"/>
    <col min="108" max="110" width="11.42578125" style="46"/>
    <col min="111" max="111" width="11.42578125" style="356"/>
    <col min="112" max="114" width="11.42578125" style="46"/>
    <col min="115" max="115" width="11.42578125" style="356"/>
    <col min="116" max="118" width="11.42578125" style="46"/>
    <col min="119" max="119" width="11.42578125" style="356"/>
    <col min="120" max="122" width="11.42578125" style="46"/>
    <col min="123" max="123" width="11.42578125" style="356"/>
    <col min="124" max="126" width="11.42578125" style="46"/>
    <col min="127" max="127" width="11.42578125" style="356"/>
    <col min="128" max="130" width="11.42578125" style="46"/>
    <col min="131" max="131" width="11.42578125" style="356"/>
    <col min="132" max="134" width="11.42578125" style="46"/>
    <col min="135" max="135" width="11.42578125" style="356"/>
    <col min="136" max="138" width="11.42578125" style="46"/>
    <col min="139" max="139" width="11.42578125" style="356"/>
    <col min="140" max="142" width="11.42578125" style="46"/>
    <col min="143" max="143" width="11.42578125" style="356"/>
    <col min="144" max="146" width="11.42578125" style="46"/>
    <col min="147" max="147" width="11.42578125" style="356"/>
    <col min="148" max="150" width="11.42578125" style="46"/>
    <col min="151" max="151" width="11.42578125" style="356"/>
    <col min="152" max="154" width="11.42578125" style="46"/>
    <col min="155" max="155" width="11.42578125" style="356"/>
    <col min="156" max="158" width="11.42578125" style="46"/>
    <col min="159" max="159" width="11.42578125" style="356"/>
    <col min="160" max="162" width="11.42578125" style="46"/>
    <col min="163" max="163" width="11.42578125" style="356"/>
    <col min="164" max="166" width="11.42578125" style="46"/>
    <col min="167" max="167" width="11.42578125" style="356"/>
    <col min="168" max="170" width="11.42578125" style="46"/>
    <col min="171" max="171" width="11.42578125" style="356"/>
    <col min="172" max="174" width="11.42578125" style="46"/>
    <col min="175" max="175" width="11.42578125" style="356"/>
    <col min="176" max="178" width="11.42578125" style="46"/>
    <col min="179" max="179" width="11.42578125" style="356"/>
    <col min="180" max="182" width="11.42578125" style="46"/>
    <col min="183" max="183" width="11.42578125" style="356"/>
    <col min="184" max="186" width="11.42578125" style="46"/>
    <col min="187" max="187" width="11.42578125" style="356"/>
    <col min="188" max="190" width="11.42578125" style="46"/>
    <col min="191" max="191" width="11.42578125" style="356"/>
    <col min="192" max="194" width="11.42578125" style="46"/>
    <col min="195" max="195" width="11.42578125" style="356"/>
    <col min="196" max="198" width="11.42578125" style="46"/>
    <col min="199" max="199" width="11.42578125" style="356"/>
    <col min="200" max="202" width="11.42578125" style="46"/>
    <col min="203" max="203" width="11.42578125" style="356"/>
    <col min="204" max="206" width="11.42578125" style="46"/>
    <col min="207" max="207" width="11.42578125" style="356"/>
    <col min="208" max="210" width="11.42578125" style="46"/>
    <col min="211" max="211" width="11.42578125" style="356"/>
    <col min="212" max="214" width="11.42578125" style="46"/>
    <col min="215" max="215" width="11.42578125" style="356"/>
    <col min="216" max="218" width="11.42578125" style="46"/>
    <col min="219" max="219" width="11.42578125" style="356"/>
    <col min="220" max="222" width="11.42578125" style="46"/>
    <col min="223" max="223" width="11.42578125" style="356"/>
    <col min="224" max="226" width="11.42578125" style="46"/>
    <col min="227" max="227" width="11.42578125" style="356"/>
    <col min="228" max="230" width="11.42578125" style="46"/>
    <col min="231" max="231" width="11.42578125" style="356"/>
    <col min="232" max="16384" width="11.42578125" style="46"/>
  </cols>
  <sheetData>
    <row r="3" spans="1:6" x14ac:dyDescent="0.2">
      <c r="A3" s="361"/>
      <c r="B3" s="354"/>
    </row>
    <row r="4" spans="1:6" ht="18" x14ac:dyDescent="0.25">
      <c r="A4" s="1015" t="s">
        <v>172</v>
      </c>
      <c r="B4" s="1015"/>
      <c r="C4" s="1015"/>
      <c r="D4" s="1015"/>
      <c r="E4" s="1015"/>
      <c r="F4" s="1015"/>
    </row>
    <row r="5" spans="1:6" ht="18" x14ac:dyDescent="0.25">
      <c r="A5" s="1015" t="s">
        <v>366</v>
      </c>
      <c r="B5" s="1015"/>
      <c r="C5" s="1015"/>
      <c r="D5" s="1015"/>
      <c r="E5" s="1015"/>
      <c r="F5" s="1015"/>
    </row>
    <row r="6" spans="1:6" ht="15.75" customHeight="1" x14ac:dyDescent="0.25">
      <c r="A6" s="1014" t="s">
        <v>984</v>
      </c>
      <c r="B6" s="1014"/>
      <c r="C6" s="1014"/>
      <c r="D6" s="1014"/>
      <c r="E6" s="1014"/>
      <c r="F6" s="1014"/>
    </row>
    <row r="7" spans="1:6" ht="15.75" customHeight="1" thickBot="1" x14ac:dyDescent="0.3">
      <c r="A7" s="92"/>
      <c r="B7" s="92"/>
      <c r="C7" s="92"/>
      <c r="D7" s="92"/>
      <c r="E7" s="92"/>
      <c r="F7" s="92"/>
    </row>
    <row r="8" spans="1:6" ht="18" customHeight="1" thickBot="1" x14ac:dyDescent="0.25">
      <c r="A8" s="357" t="s">
        <v>96</v>
      </c>
      <c r="B8" s="357" t="s">
        <v>97</v>
      </c>
      <c r="C8" s="357" t="s">
        <v>718</v>
      </c>
      <c r="D8" s="357" t="s">
        <v>719</v>
      </c>
      <c r="E8" s="357" t="s">
        <v>126</v>
      </c>
      <c r="F8" s="655" t="s">
        <v>180</v>
      </c>
    </row>
    <row r="9" spans="1:6" ht="23.25" customHeight="1" thickBot="1" x14ac:dyDescent="0.25">
      <c r="A9" s="358"/>
      <c r="B9" s="359" t="s">
        <v>366</v>
      </c>
      <c r="C9" s="360">
        <v>1322966550.6400001</v>
      </c>
      <c r="D9" s="360">
        <v>187486387</v>
      </c>
      <c r="E9" s="360">
        <v>1510452937.6400001</v>
      </c>
      <c r="F9" s="656">
        <v>1</v>
      </c>
    </row>
    <row r="10" spans="1:6" ht="28.5" customHeight="1" thickBot="1" x14ac:dyDescent="0.25">
      <c r="A10" s="358" t="s">
        <v>99</v>
      </c>
      <c r="B10" s="359" t="s">
        <v>100</v>
      </c>
      <c r="C10" s="360">
        <v>481419783</v>
      </c>
      <c r="D10" s="360">
        <v>187320437</v>
      </c>
      <c r="E10" s="360">
        <v>668740220</v>
      </c>
      <c r="F10" s="656">
        <v>0.44274151371102627</v>
      </c>
    </row>
    <row r="11" spans="1:6" ht="15.75" customHeight="1" thickBot="1" x14ac:dyDescent="0.25">
      <c r="A11" s="357" t="s">
        <v>101</v>
      </c>
      <c r="B11" s="8" t="s">
        <v>102</v>
      </c>
      <c r="C11" s="9">
        <v>236950000</v>
      </c>
      <c r="D11" s="9">
        <v>139043669</v>
      </c>
      <c r="E11" s="9">
        <v>375993669</v>
      </c>
      <c r="F11" s="657">
        <v>0.24892776175302059</v>
      </c>
    </row>
    <row r="12" spans="1:6" ht="15.75" customHeight="1" thickBot="1" x14ac:dyDescent="0.25">
      <c r="A12" s="357" t="s">
        <v>103</v>
      </c>
      <c r="B12" s="8" t="s">
        <v>104</v>
      </c>
      <c r="C12" s="9">
        <v>75000000</v>
      </c>
      <c r="D12" s="9">
        <v>48000000</v>
      </c>
      <c r="E12" s="9">
        <v>123000000</v>
      </c>
      <c r="F12" s="657">
        <v>8.143252724721152E-2</v>
      </c>
    </row>
    <row r="13" spans="1:6" ht="15.75" customHeight="1" thickBot="1" x14ac:dyDescent="0.25">
      <c r="A13" s="364" t="s">
        <v>105</v>
      </c>
      <c r="B13" s="6" t="s">
        <v>106</v>
      </c>
      <c r="C13" s="7">
        <v>75000000</v>
      </c>
      <c r="D13" s="7">
        <v>48000000</v>
      </c>
      <c r="E13" s="7">
        <v>123000000</v>
      </c>
      <c r="F13" s="659">
        <v>8.143252724721152E-2</v>
      </c>
    </row>
    <row r="14" spans="1:6" ht="15.75" customHeight="1" thickBot="1" x14ac:dyDescent="0.25">
      <c r="A14" s="365" t="s">
        <v>107</v>
      </c>
      <c r="B14" s="366" t="s">
        <v>108</v>
      </c>
      <c r="C14" s="367">
        <v>75000000</v>
      </c>
      <c r="D14" s="367">
        <v>48000000</v>
      </c>
      <c r="E14" s="367">
        <v>123000000</v>
      </c>
      <c r="F14" s="660">
        <v>8.143252724721152E-2</v>
      </c>
    </row>
    <row r="15" spans="1:6" ht="15.75" customHeight="1" thickBot="1" x14ac:dyDescent="0.25">
      <c r="A15" s="357" t="s">
        <v>610</v>
      </c>
      <c r="B15" s="8" t="s">
        <v>611</v>
      </c>
      <c r="C15" s="9">
        <v>153200000</v>
      </c>
      <c r="D15" s="9">
        <v>90843669</v>
      </c>
      <c r="E15" s="9">
        <v>244043669</v>
      </c>
      <c r="F15" s="657">
        <v>0.16156985955570707</v>
      </c>
    </row>
    <row r="16" spans="1:6" ht="15.75" customHeight="1" thickBot="1" x14ac:dyDescent="0.25">
      <c r="A16" s="357" t="s">
        <v>612</v>
      </c>
      <c r="B16" s="8" t="s">
        <v>613</v>
      </c>
      <c r="C16" s="9">
        <v>61700000</v>
      </c>
      <c r="D16" s="9">
        <v>52260854</v>
      </c>
      <c r="E16" s="9">
        <v>113960854</v>
      </c>
      <c r="F16" s="657">
        <v>7.544813291439427E-2</v>
      </c>
    </row>
    <row r="17" spans="1:6" ht="27.75" customHeight="1" thickBot="1" x14ac:dyDescent="0.25">
      <c r="A17" s="357" t="s">
        <v>614</v>
      </c>
      <c r="B17" s="8" t="s">
        <v>615</v>
      </c>
      <c r="C17" s="9">
        <v>61000000</v>
      </c>
      <c r="D17" s="9">
        <v>52260854</v>
      </c>
      <c r="E17" s="9">
        <v>113260854</v>
      </c>
      <c r="F17" s="657">
        <v>7.498469576745892E-2</v>
      </c>
    </row>
    <row r="18" spans="1:6" ht="15.75" customHeight="1" thickBot="1" x14ac:dyDescent="0.25">
      <c r="A18" s="364" t="s">
        <v>616</v>
      </c>
      <c r="B18" s="6" t="s">
        <v>617</v>
      </c>
      <c r="C18" s="7">
        <v>50000000</v>
      </c>
      <c r="D18" s="7">
        <v>45760854</v>
      </c>
      <c r="E18" s="7">
        <v>95760854</v>
      </c>
      <c r="F18" s="659">
        <v>6.3398767094075159E-2</v>
      </c>
    </row>
    <row r="19" spans="1:6" ht="15.75" customHeight="1" thickBot="1" x14ac:dyDescent="0.25">
      <c r="A19" s="365" t="s">
        <v>618</v>
      </c>
      <c r="B19" s="366" t="s">
        <v>619</v>
      </c>
      <c r="C19" s="367">
        <v>50000000</v>
      </c>
      <c r="D19" s="367">
        <v>45760854</v>
      </c>
      <c r="E19" s="367">
        <v>95760854</v>
      </c>
      <c r="F19" s="660">
        <v>6.3398767094075159E-2</v>
      </c>
    </row>
    <row r="20" spans="1:6" ht="15.75" customHeight="1" thickBot="1" x14ac:dyDescent="0.25">
      <c r="A20" s="365" t="s">
        <v>620</v>
      </c>
      <c r="B20" s="366" t="s">
        <v>621</v>
      </c>
      <c r="C20" s="367">
        <v>11000000</v>
      </c>
      <c r="D20" s="367">
        <v>6500000</v>
      </c>
      <c r="E20" s="367">
        <v>17500000</v>
      </c>
      <c r="F20" s="660">
        <v>1.1585928673383754E-2</v>
      </c>
    </row>
    <row r="21" spans="1:6" ht="15.75" customHeight="1" thickBot="1" x14ac:dyDescent="0.25">
      <c r="A21" s="357" t="s">
        <v>175</v>
      </c>
      <c r="B21" s="8" t="s">
        <v>176</v>
      </c>
      <c r="C21" s="9">
        <v>700000</v>
      </c>
      <c r="D21" s="9">
        <v>0</v>
      </c>
      <c r="E21" s="9">
        <v>700000</v>
      </c>
      <c r="F21" s="657">
        <v>4.6343714693535015E-4</v>
      </c>
    </row>
    <row r="22" spans="1:6" ht="15.75" customHeight="1" thickBot="1" x14ac:dyDescent="0.25">
      <c r="A22" s="364" t="s">
        <v>177</v>
      </c>
      <c r="B22" s="6" t="s">
        <v>181</v>
      </c>
      <c r="C22" s="7">
        <v>700000</v>
      </c>
      <c r="D22" s="7">
        <v>0</v>
      </c>
      <c r="E22" s="7">
        <v>700000</v>
      </c>
      <c r="F22" s="659">
        <v>4.6343714693535015E-4</v>
      </c>
    </row>
    <row r="23" spans="1:6" ht="15.75" customHeight="1" thickBot="1" x14ac:dyDescent="0.25">
      <c r="A23" s="365" t="s">
        <v>182</v>
      </c>
      <c r="B23" s="366" t="s">
        <v>183</v>
      </c>
      <c r="C23" s="367">
        <v>700000</v>
      </c>
      <c r="D23" s="367">
        <v>0</v>
      </c>
      <c r="E23" s="367">
        <v>700000</v>
      </c>
      <c r="F23" s="660">
        <v>4.6343714693535015E-4</v>
      </c>
    </row>
    <row r="24" spans="1:6" ht="15.75" customHeight="1" thickBot="1" x14ac:dyDescent="0.25">
      <c r="A24" s="357" t="s">
        <v>190</v>
      </c>
      <c r="B24" s="8" t="s">
        <v>191</v>
      </c>
      <c r="C24" s="9">
        <v>91500000</v>
      </c>
      <c r="D24" s="9">
        <v>38582815</v>
      </c>
      <c r="E24" s="9">
        <v>130082815</v>
      </c>
      <c r="F24" s="657">
        <v>8.6121726641312818E-2</v>
      </c>
    </row>
    <row r="25" spans="1:6" ht="15.75" customHeight="1" thickBot="1" x14ac:dyDescent="0.25">
      <c r="A25" s="364" t="s">
        <v>192</v>
      </c>
      <c r="B25" s="6" t="s">
        <v>193</v>
      </c>
      <c r="C25" s="7">
        <v>91500000</v>
      </c>
      <c r="D25" s="7">
        <v>38582815</v>
      </c>
      <c r="E25" s="7">
        <v>130082815</v>
      </c>
      <c r="F25" s="659">
        <v>8.6121726641312818E-2</v>
      </c>
    </row>
    <row r="26" spans="1:6" ht="15.75" customHeight="1" thickBot="1" x14ac:dyDescent="0.25">
      <c r="A26" s="365" t="s">
        <v>194</v>
      </c>
      <c r="B26" s="366" t="s">
        <v>195</v>
      </c>
      <c r="C26" s="367">
        <v>85000000</v>
      </c>
      <c r="D26" s="367">
        <v>30582815</v>
      </c>
      <c r="E26" s="367">
        <v>115582815</v>
      </c>
      <c r="F26" s="660">
        <v>7.6521957169080557E-2</v>
      </c>
    </row>
    <row r="27" spans="1:6" ht="15.75" customHeight="1" thickBot="1" x14ac:dyDescent="0.25">
      <c r="A27" s="365" t="s">
        <v>196</v>
      </c>
      <c r="B27" s="366" t="s">
        <v>197</v>
      </c>
      <c r="C27" s="367">
        <v>6500000</v>
      </c>
      <c r="D27" s="367">
        <v>8000000</v>
      </c>
      <c r="E27" s="367">
        <v>14500000</v>
      </c>
      <c r="F27" s="660">
        <v>9.5997694722322526E-3</v>
      </c>
    </row>
    <row r="28" spans="1:6" ht="15.75" customHeight="1" thickBot="1" x14ac:dyDescent="0.25">
      <c r="A28" s="357" t="s">
        <v>198</v>
      </c>
      <c r="B28" s="8" t="s">
        <v>199</v>
      </c>
      <c r="C28" s="9">
        <v>8750000</v>
      </c>
      <c r="D28" s="9">
        <v>200000</v>
      </c>
      <c r="E28" s="9">
        <v>8950000</v>
      </c>
      <c r="F28" s="657">
        <v>5.9253749501019769E-3</v>
      </c>
    </row>
    <row r="29" spans="1:6" ht="15.75" customHeight="1" thickBot="1" x14ac:dyDescent="0.25">
      <c r="A29" s="357" t="s">
        <v>200</v>
      </c>
      <c r="B29" s="8" t="s">
        <v>201</v>
      </c>
      <c r="C29" s="9">
        <v>8750000</v>
      </c>
      <c r="D29" s="9">
        <v>200000</v>
      </c>
      <c r="E29" s="9">
        <v>8950000</v>
      </c>
      <c r="F29" s="657">
        <v>5.9253749501019769E-3</v>
      </c>
    </row>
    <row r="30" spans="1:6" ht="15.75" customHeight="1" thickBot="1" x14ac:dyDescent="0.25">
      <c r="A30" s="365" t="s">
        <v>202</v>
      </c>
      <c r="B30" s="366" t="s">
        <v>203</v>
      </c>
      <c r="C30" s="367">
        <v>7500000</v>
      </c>
      <c r="D30" s="367">
        <v>0</v>
      </c>
      <c r="E30" s="367">
        <v>7500000</v>
      </c>
      <c r="F30" s="660">
        <v>4.9653980028787513E-3</v>
      </c>
    </row>
    <row r="31" spans="1:6" ht="15.75" customHeight="1" thickBot="1" x14ac:dyDescent="0.25">
      <c r="A31" s="365" t="s">
        <v>204</v>
      </c>
      <c r="B31" s="366" t="s">
        <v>205</v>
      </c>
      <c r="C31" s="367">
        <v>1250000</v>
      </c>
      <c r="D31" s="367">
        <v>200000</v>
      </c>
      <c r="E31" s="367">
        <v>1450000</v>
      </c>
      <c r="F31" s="660">
        <v>9.5997694722322528E-4</v>
      </c>
    </row>
    <row r="32" spans="1:6" ht="15.75" customHeight="1" thickBot="1" x14ac:dyDescent="0.25">
      <c r="A32" s="357" t="s">
        <v>206</v>
      </c>
      <c r="B32" s="8" t="s">
        <v>207</v>
      </c>
      <c r="C32" s="9">
        <v>242090725</v>
      </c>
      <c r="D32" s="9">
        <v>47060076</v>
      </c>
      <c r="E32" s="9">
        <v>289150801</v>
      </c>
      <c r="F32" s="657">
        <v>0.19143317464215884</v>
      </c>
    </row>
    <row r="33" spans="1:6" ht="15.75" customHeight="1" thickBot="1" x14ac:dyDescent="0.25">
      <c r="A33" s="357" t="s">
        <v>208</v>
      </c>
      <c r="B33" s="8" t="s">
        <v>209</v>
      </c>
      <c r="C33" s="9">
        <v>226490725</v>
      </c>
      <c r="D33" s="9">
        <v>42386833</v>
      </c>
      <c r="E33" s="9">
        <v>268877558</v>
      </c>
      <c r="F33" s="657">
        <v>0.17801121193494876</v>
      </c>
    </row>
    <row r="34" spans="1:6" ht="15.75" customHeight="1" thickBot="1" x14ac:dyDescent="0.25">
      <c r="A34" s="357" t="s">
        <v>210</v>
      </c>
      <c r="B34" s="8" t="s">
        <v>211</v>
      </c>
      <c r="C34" s="9">
        <v>61962145</v>
      </c>
      <c r="D34" s="9">
        <v>0</v>
      </c>
      <c r="E34" s="9">
        <v>61962145</v>
      </c>
      <c r="F34" s="657">
        <v>4.1022228138277814E-2</v>
      </c>
    </row>
    <row r="35" spans="1:6" ht="15.75" customHeight="1" thickBot="1" x14ac:dyDescent="0.25">
      <c r="A35" s="365" t="s">
        <v>212</v>
      </c>
      <c r="B35" s="366" t="s">
        <v>213</v>
      </c>
      <c r="C35" s="367">
        <v>61712145</v>
      </c>
      <c r="D35" s="367">
        <v>0</v>
      </c>
      <c r="E35" s="367">
        <v>61712145</v>
      </c>
      <c r="F35" s="660">
        <v>4.0856714871515189E-2</v>
      </c>
    </row>
    <row r="36" spans="1:6" ht="15.75" customHeight="1" thickBot="1" x14ac:dyDescent="0.25">
      <c r="A36" s="365" t="s">
        <v>214</v>
      </c>
      <c r="B36" s="366" t="s">
        <v>215</v>
      </c>
      <c r="C36" s="367">
        <v>250000</v>
      </c>
      <c r="D36" s="367">
        <v>0</v>
      </c>
      <c r="E36" s="367">
        <v>250000</v>
      </c>
      <c r="F36" s="660">
        <v>1.6551326676262506E-4</v>
      </c>
    </row>
    <row r="37" spans="1:6" ht="15.75" customHeight="1" thickBot="1" x14ac:dyDescent="0.25">
      <c r="A37" s="357" t="s">
        <v>216</v>
      </c>
      <c r="B37" s="8" t="s">
        <v>217</v>
      </c>
      <c r="C37" s="9">
        <v>164278580</v>
      </c>
      <c r="D37" s="9">
        <v>41486833</v>
      </c>
      <c r="E37" s="9">
        <v>205765413</v>
      </c>
      <c r="F37" s="657">
        <v>0.13622762276956288</v>
      </c>
    </row>
    <row r="38" spans="1:6" ht="15.75" customHeight="1" thickBot="1" x14ac:dyDescent="0.25">
      <c r="A38" s="357" t="s">
        <v>218</v>
      </c>
      <c r="B38" s="8" t="s">
        <v>219</v>
      </c>
      <c r="C38" s="9">
        <v>4325160</v>
      </c>
      <c r="D38" s="9">
        <v>2473088</v>
      </c>
      <c r="E38" s="9">
        <v>6798248</v>
      </c>
      <c r="F38" s="657">
        <v>4.5008009389699288E-3</v>
      </c>
    </row>
    <row r="39" spans="1:6" ht="15.75" customHeight="1" thickBot="1" x14ac:dyDescent="0.25">
      <c r="A39" s="365" t="s">
        <v>220</v>
      </c>
      <c r="B39" s="366" t="s">
        <v>221</v>
      </c>
      <c r="C39" s="367">
        <v>4325160</v>
      </c>
      <c r="D39" s="367">
        <v>2473088</v>
      </c>
      <c r="E39" s="367">
        <v>6798248</v>
      </c>
      <c r="F39" s="660">
        <v>4.5008009389699288E-3</v>
      </c>
    </row>
    <row r="40" spans="1:6" ht="15.75" customHeight="1" thickBot="1" x14ac:dyDescent="0.25">
      <c r="A40" s="357" t="s">
        <v>224</v>
      </c>
      <c r="B40" s="8" t="s">
        <v>225</v>
      </c>
      <c r="C40" s="9">
        <v>158953420</v>
      </c>
      <c r="D40" s="9">
        <v>39013745</v>
      </c>
      <c r="E40" s="9">
        <v>197967165</v>
      </c>
      <c r="F40" s="657">
        <v>0.13106476876354245</v>
      </c>
    </row>
    <row r="41" spans="1:6" ht="15.75" customHeight="1" thickBot="1" x14ac:dyDescent="0.25">
      <c r="A41" s="365" t="s">
        <v>226</v>
      </c>
      <c r="B41" s="366" t="s">
        <v>227</v>
      </c>
      <c r="C41" s="367">
        <v>453420</v>
      </c>
      <c r="D41" s="367">
        <v>0</v>
      </c>
      <c r="E41" s="367">
        <v>453420</v>
      </c>
      <c r="F41" s="660">
        <v>3.0018810166203779E-4</v>
      </c>
    </row>
    <row r="42" spans="1:6" ht="15.75" customHeight="1" thickBot="1" x14ac:dyDescent="0.25">
      <c r="A42" s="365" t="s">
        <v>228</v>
      </c>
      <c r="B42" s="366" t="s">
        <v>229</v>
      </c>
      <c r="C42" s="367">
        <v>19500000</v>
      </c>
      <c r="D42" s="367">
        <v>0</v>
      </c>
      <c r="E42" s="367">
        <v>19500000</v>
      </c>
      <c r="F42" s="660">
        <v>1.2910034807484753E-2</v>
      </c>
    </row>
    <row r="43" spans="1:6" ht="15.75" customHeight="1" thickBot="1" x14ac:dyDescent="0.25">
      <c r="A43" s="364" t="s">
        <v>230</v>
      </c>
      <c r="B43" s="6" t="s">
        <v>231</v>
      </c>
      <c r="C43" s="7">
        <v>139000000</v>
      </c>
      <c r="D43" s="7">
        <v>39013745</v>
      </c>
      <c r="E43" s="7">
        <v>178013745</v>
      </c>
      <c r="F43" s="659">
        <v>0.11785454585439564</v>
      </c>
    </row>
    <row r="44" spans="1:6" ht="15.75" customHeight="1" thickBot="1" x14ac:dyDescent="0.25">
      <c r="A44" s="365" t="s">
        <v>232</v>
      </c>
      <c r="B44" s="366" t="s">
        <v>233</v>
      </c>
      <c r="C44" s="367">
        <v>92500000</v>
      </c>
      <c r="D44" s="367">
        <v>31049866</v>
      </c>
      <c r="E44" s="367">
        <v>123549866</v>
      </c>
      <c r="F44" s="660">
        <v>8.1796567718978322E-2</v>
      </c>
    </row>
    <row r="45" spans="1:6" ht="15.75" customHeight="1" thickBot="1" x14ac:dyDescent="0.25">
      <c r="A45" s="365" t="s">
        <v>234</v>
      </c>
      <c r="B45" s="366" t="s">
        <v>235</v>
      </c>
      <c r="C45" s="367">
        <v>37500000</v>
      </c>
      <c r="D45" s="367">
        <v>7963879</v>
      </c>
      <c r="E45" s="367">
        <v>45463879</v>
      </c>
      <c r="F45" s="660">
        <v>3.0099500531962829E-2</v>
      </c>
    </row>
    <row r="46" spans="1:6" ht="15.75" customHeight="1" thickBot="1" x14ac:dyDescent="0.25">
      <c r="A46" s="365" t="s">
        <v>236</v>
      </c>
      <c r="B46" s="366" t="s">
        <v>237</v>
      </c>
      <c r="C46" s="367">
        <v>9000000</v>
      </c>
      <c r="D46" s="367">
        <v>0</v>
      </c>
      <c r="E46" s="367">
        <v>9000000</v>
      </c>
      <c r="F46" s="660">
        <v>5.9584776034545019E-3</v>
      </c>
    </row>
    <row r="47" spans="1:6" ht="15.75" customHeight="1" thickBot="1" x14ac:dyDescent="0.25">
      <c r="A47" s="357" t="s">
        <v>238</v>
      </c>
      <c r="B47" s="8" t="s">
        <v>239</v>
      </c>
      <c r="C47" s="9">
        <v>1000000</v>
      </c>
      <c r="D47" s="9">
        <v>0</v>
      </c>
      <c r="E47" s="9">
        <v>1000000</v>
      </c>
      <c r="F47" s="657">
        <v>6.6205306705050026E-4</v>
      </c>
    </row>
    <row r="48" spans="1:6" ht="15.75" customHeight="1" thickBot="1" x14ac:dyDescent="0.25">
      <c r="A48" s="365" t="s">
        <v>240</v>
      </c>
      <c r="B48" s="366" t="s">
        <v>241</v>
      </c>
      <c r="C48" s="367">
        <v>1000000</v>
      </c>
      <c r="D48" s="367">
        <v>0</v>
      </c>
      <c r="E48" s="367">
        <v>1000000</v>
      </c>
      <c r="F48" s="660">
        <v>6.6205306705050026E-4</v>
      </c>
    </row>
    <row r="49" spans="1:6" ht="15.75" customHeight="1" thickBot="1" x14ac:dyDescent="0.25">
      <c r="A49" s="357" t="s">
        <v>242</v>
      </c>
      <c r="B49" s="8" t="s">
        <v>243</v>
      </c>
      <c r="C49" s="9">
        <v>250000</v>
      </c>
      <c r="D49" s="9">
        <v>900000</v>
      </c>
      <c r="E49" s="9">
        <v>1150000</v>
      </c>
      <c r="F49" s="657">
        <v>7.6136102710807523E-4</v>
      </c>
    </row>
    <row r="50" spans="1:6" ht="15.75" customHeight="1" thickBot="1" x14ac:dyDescent="0.25">
      <c r="A50" s="357" t="s">
        <v>244</v>
      </c>
      <c r="B50" s="8" t="s">
        <v>245</v>
      </c>
      <c r="C50" s="9">
        <v>250000</v>
      </c>
      <c r="D50" s="9">
        <v>900000</v>
      </c>
      <c r="E50" s="9">
        <v>1150000</v>
      </c>
      <c r="F50" s="657">
        <v>7.6136102710807523E-4</v>
      </c>
    </row>
    <row r="51" spans="1:6" ht="15.75" customHeight="1" thickBot="1" x14ac:dyDescent="0.25">
      <c r="A51" s="364" t="s">
        <v>248</v>
      </c>
      <c r="B51" s="6" t="s">
        <v>249</v>
      </c>
      <c r="C51" s="7">
        <v>250000</v>
      </c>
      <c r="D51" s="7">
        <v>900000</v>
      </c>
      <c r="E51" s="7">
        <v>1150000</v>
      </c>
      <c r="F51" s="659">
        <v>7.6136102710807523E-4</v>
      </c>
    </row>
    <row r="52" spans="1:6" ht="15.75" customHeight="1" thickBot="1" x14ac:dyDescent="0.25">
      <c r="A52" s="365" t="s">
        <v>250</v>
      </c>
      <c r="B52" s="366" t="s">
        <v>251</v>
      </c>
      <c r="C52" s="367">
        <v>250000</v>
      </c>
      <c r="D52" s="367">
        <v>900000</v>
      </c>
      <c r="E52" s="367">
        <v>1150000</v>
      </c>
      <c r="F52" s="660">
        <v>7.6136102710807523E-4</v>
      </c>
    </row>
    <row r="53" spans="1:6" ht="15.75" customHeight="1" thickBot="1" x14ac:dyDescent="0.25">
      <c r="A53" s="357" t="s">
        <v>252</v>
      </c>
      <c r="B53" s="8" t="s">
        <v>253</v>
      </c>
      <c r="C53" s="9">
        <v>5250000</v>
      </c>
      <c r="D53" s="9">
        <v>0</v>
      </c>
      <c r="E53" s="9">
        <v>5250000</v>
      </c>
      <c r="F53" s="657">
        <v>3.4757786020151262E-3</v>
      </c>
    </row>
    <row r="54" spans="1:6" ht="15.75" customHeight="1" thickBot="1" x14ac:dyDescent="0.25">
      <c r="A54" s="357" t="s">
        <v>254</v>
      </c>
      <c r="B54" s="8" t="s">
        <v>255</v>
      </c>
      <c r="C54" s="9">
        <v>5250000</v>
      </c>
      <c r="D54" s="9">
        <v>0</v>
      </c>
      <c r="E54" s="9">
        <v>5250000</v>
      </c>
      <c r="F54" s="657">
        <v>3.4757786020151262E-3</v>
      </c>
    </row>
    <row r="55" spans="1:6" ht="15.75" customHeight="1" thickBot="1" x14ac:dyDescent="0.25">
      <c r="A55" s="357" t="s">
        <v>260</v>
      </c>
      <c r="B55" s="8" t="s">
        <v>261</v>
      </c>
      <c r="C55" s="9">
        <v>5250000</v>
      </c>
      <c r="D55" s="9">
        <v>0</v>
      </c>
      <c r="E55" s="9">
        <v>5250000</v>
      </c>
      <c r="F55" s="657">
        <v>3.4757786020151262E-3</v>
      </c>
    </row>
    <row r="56" spans="1:6" ht="15.75" customHeight="1" thickBot="1" x14ac:dyDescent="0.25">
      <c r="A56" s="365" t="s">
        <v>262</v>
      </c>
      <c r="B56" s="366" t="s">
        <v>263</v>
      </c>
      <c r="C56" s="367">
        <v>5250000</v>
      </c>
      <c r="D56" s="367">
        <v>0</v>
      </c>
      <c r="E56" s="367">
        <v>5250000</v>
      </c>
      <c r="F56" s="660">
        <v>3.4757786020151262E-3</v>
      </c>
    </row>
    <row r="57" spans="1:6" ht="15.75" customHeight="1" thickBot="1" x14ac:dyDescent="0.25">
      <c r="A57" s="357" t="s">
        <v>264</v>
      </c>
      <c r="B57" s="8" t="s">
        <v>265</v>
      </c>
      <c r="C57" s="9">
        <v>1600000</v>
      </c>
      <c r="D57" s="9">
        <v>0</v>
      </c>
      <c r="E57" s="9">
        <v>1600000</v>
      </c>
      <c r="F57" s="657">
        <v>1.0592849072808004E-3</v>
      </c>
    </row>
    <row r="58" spans="1:6" ht="15.75" customHeight="1" thickBot="1" x14ac:dyDescent="0.25">
      <c r="A58" s="357" t="s">
        <v>266</v>
      </c>
      <c r="B58" s="8" t="s">
        <v>267</v>
      </c>
      <c r="C58" s="9">
        <v>1600000</v>
      </c>
      <c r="D58" s="9">
        <v>0</v>
      </c>
      <c r="E58" s="9">
        <v>1600000</v>
      </c>
      <c r="F58" s="657">
        <v>1.0592849072808004E-3</v>
      </c>
    </row>
    <row r="59" spans="1:6" ht="15.75" customHeight="1" thickBot="1" x14ac:dyDescent="0.25">
      <c r="A59" s="364" t="s">
        <v>268</v>
      </c>
      <c r="B59" s="6" t="s">
        <v>269</v>
      </c>
      <c r="C59" s="362">
        <v>1600000</v>
      </c>
      <c r="D59" s="362">
        <v>0</v>
      </c>
      <c r="E59" s="362">
        <v>1600000</v>
      </c>
      <c r="F59" s="658">
        <v>1.0592849072808004E-3</v>
      </c>
    </row>
    <row r="60" spans="1:6" ht="15.75" customHeight="1" thickBot="1" x14ac:dyDescent="0.25">
      <c r="A60" s="365" t="s">
        <v>362</v>
      </c>
      <c r="B60" s="366" t="s">
        <v>363</v>
      </c>
      <c r="C60" s="367">
        <v>1000000</v>
      </c>
      <c r="D60" s="367">
        <v>0</v>
      </c>
      <c r="E60" s="367">
        <v>1000000</v>
      </c>
      <c r="F60" s="660">
        <v>6.6205306705050026E-4</v>
      </c>
    </row>
    <row r="61" spans="1:6" ht="15.75" customHeight="1" thickBot="1" x14ac:dyDescent="0.25">
      <c r="A61" s="365" t="s">
        <v>270</v>
      </c>
      <c r="B61" s="366" t="s">
        <v>271</v>
      </c>
      <c r="C61" s="367">
        <v>600000</v>
      </c>
      <c r="D61" s="367">
        <v>0</v>
      </c>
      <c r="E61" s="367">
        <v>600000</v>
      </c>
      <c r="F61" s="660">
        <v>3.9723184023030011E-4</v>
      </c>
    </row>
    <row r="62" spans="1:6" ht="15.75" customHeight="1" thickBot="1" x14ac:dyDescent="0.25">
      <c r="A62" s="357" t="s">
        <v>292</v>
      </c>
      <c r="B62" s="8" t="s">
        <v>293</v>
      </c>
      <c r="C62" s="9">
        <v>8750000</v>
      </c>
      <c r="D62" s="9">
        <v>4673243</v>
      </c>
      <c r="E62" s="9">
        <v>13423243</v>
      </c>
      <c r="F62" s="657">
        <v>8.8868991979141575E-3</v>
      </c>
    </row>
    <row r="63" spans="1:6" ht="15.75" customHeight="1" thickBot="1" x14ac:dyDescent="0.25">
      <c r="A63" s="365" t="s">
        <v>294</v>
      </c>
      <c r="B63" s="366" t="s">
        <v>295</v>
      </c>
      <c r="C63" s="367">
        <v>4500000</v>
      </c>
      <c r="D63" s="367">
        <v>4673243</v>
      </c>
      <c r="E63" s="367">
        <v>9173243</v>
      </c>
      <c r="F63" s="660">
        <v>6.0731736629495315E-3</v>
      </c>
    </row>
    <row r="64" spans="1:6" ht="15.75" customHeight="1" thickBot="1" x14ac:dyDescent="0.25">
      <c r="A64" s="365" t="s">
        <v>296</v>
      </c>
      <c r="B64" s="366" t="s">
        <v>297</v>
      </c>
      <c r="C64" s="367">
        <v>4250000</v>
      </c>
      <c r="D64" s="367">
        <v>0</v>
      </c>
      <c r="E64" s="367">
        <v>4250000</v>
      </c>
      <c r="F64" s="660">
        <v>2.813725534964626E-3</v>
      </c>
    </row>
    <row r="65" spans="1:6" ht="15.75" customHeight="1" thickBot="1" x14ac:dyDescent="0.25">
      <c r="A65" s="357" t="s">
        <v>298</v>
      </c>
      <c r="B65" s="8" t="s">
        <v>299</v>
      </c>
      <c r="C65" s="9">
        <v>2379058</v>
      </c>
      <c r="D65" s="9">
        <v>1216692</v>
      </c>
      <c r="E65" s="9">
        <v>3595750</v>
      </c>
      <c r="F65" s="657">
        <v>2.3805773158468361E-3</v>
      </c>
    </row>
    <row r="66" spans="1:6" ht="15.75" customHeight="1" thickBot="1" x14ac:dyDescent="0.25">
      <c r="A66" s="357" t="s">
        <v>300</v>
      </c>
      <c r="B66" s="8" t="s">
        <v>301</v>
      </c>
      <c r="C66" s="9">
        <v>2379058</v>
      </c>
      <c r="D66" s="9">
        <v>1216692</v>
      </c>
      <c r="E66" s="9">
        <v>3595750</v>
      </c>
      <c r="F66" s="657">
        <v>2.3805773158468361E-3</v>
      </c>
    </row>
    <row r="67" spans="1:6" ht="15.75" customHeight="1" thickBot="1" x14ac:dyDescent="0.25">
      <c r="A67" s="364" t="s">
        <v>302</v>
      </c>
      <c r="B67" s="6" t="s">
        <v>303</v>
      </c>
      <c r="C67" s="363">
        <v>2379058</v>
      </c>
      <c r="D67" s="363">
        <v>1216692</v>
      </c>
      <c r="E67" s="363">
        <v>3595750</v>
      </c>
      <c r="F67" s="661">
        <v>2.3805773158468361E-3</v>
      </c>
    </row>
    <row r="68" spans="1:6" ht="15.75" customHeight="1" thickBot="1" x14ac:dyDescent="0.25">
      <c r="A68" s="365" t="s">
        <v>184</v>
      </c>
      <c r="B68" s="366" t="s">
        <v>185</v>
      </c>
      <c r="C68" s="367">
        <v>2379058</v>
      </c>
      <c r="D68" s="367">
        <v>1216692</v>
      </c>
      <c r="E68" s="367">
        <v>3595750</v>
      </c>
      <c r="F68" s="660">
        <v>2.3805773158468361E-3</v>
      </c>
    </row>
    <row r="69" spans="1:6" ht="27" customHeight="1" thickBot="1" x14ac:dyDescent="0.25">
      <c r="A69" s="242" t="s">
        <v>305</v>
      </c>
      <c r="B69" s="359" t="s">
        <v>306</v>
      </c>
      <c r="C69" s="360">
        <v>834034922</v>
      </c>
      <c r="D69" s="360">
        <v>165950</v>
      </c>
      <c r="E69" s="360">
        <v>834200872</v>
      </c>
      <c r="F69" s="656">
        <v>0.55228524584380179</v>
      </c>
    </row>
    <row r="70" spans="1:6" ht="15.75" customHeight="1" thickBot="1" x14ac:dyDescent="0.25">
      <c r="A70" s="357" t="s">
        <v>307</v>
      </c>
      <c r="B70" s="8" t="s">
        <v>308</v>
      </c>
      <c r="C70" s="9">
        <v>834034922</v>
      </c>
      <c r="D70" s="9">
        <v>165950</v>
      </c>
      <c r="E70" s="9">
        <v>834200872</v>
      </c>
      <c r="F70" s="657">
        <v>0.55228524584380179</v>
      </c>
    </row>
    <row r="71" spans="1:6" ht="15.75" customHeight="1" thickBot="1" x14ac:dyDescent="0.25">
      <c r="A71" s="357" t="s">
        <v>309</v>
      </c>
      <c r="B71" s="8" t="s">
        <v>310</v>
      </c>
      <c r="C71" s="9">
        <v>834034922</v>
      </c>
      <c r="D71" s="9">
        <v>165950</v>
      </c>
      <c r="E71" s="9">
        <v>834200872</v>
      </c>
      <c r="F71" s="657">
        <v>0.55228524584380179</v>
      </c>
    </row>
    <row r="72" spans="1:6" ht="15.75" customHeight="1" thickBot="1" x14ac:dyDescent="0.25">
      <c r="A72" s="364" t="s">
        <v>311</v>
      </c>
      <c r="B72" s="6" t="s">
        <v>312</v>
      </c>
      <c r="C72" s="363">
        <v>833835642</v>
      </c>
      <c r="D72" s="363">
        <v>0</v>
      </c>
      <c r="E72" s="363">
        <v>833835642</v>
      </c>
      <c r="F72" s="661">
        <v>0.55204344420212292</v>
      </c>
    </row>
    <row r="73" spans="1:6" ht="15.75" customHeight="1" thickBot="1" x14ac:dyDescent="0.25">
      <c r="A73" s="365" t="s">
        <v>186</v>
      </c>
      <c r="B73" s="366" t="s">
        <v>187</v>
      </c>
      <c r="C73" s="367">
        <v>833835642</v>
      </c>
      <c r="D73" s="367">
        <v>0</v>
      </c>
      <c r="E73" s="367">
        <v>833835642</v>
      </c>
      <c r="F73" s="660">
        <v>0.55204344420212292</v>
      </c>
    </row>
    <row r="74" spans="1:6" ht="15.75" customHeight="1" thickBot="1" x14ac:dyDescent="0.25">
      <c r="A74" s="364" t="s">
        <v>313</v>
      </c>
      <c r="B74" s="6" t="s">
        <v>314</v>
      </c>
      <c r="C74" s="363">
        <v>199280</v>
      </c>
      <c r="D74" s="363">
        <v>165950</v>
      </c>
      <c r="E74" s="363">
        <v>365230</v>
      </c>
      <c r="F74" s="661">
        <v>2.4180164167885419E-4</v>
      </c>
    </row>
    <row r="75" spans="1:6" ht="26.25" thickBot="1" x14ac:dyDescent="0.25">
      <c r="A75" s="365" t="s">
        <v>188</v>
      </c>
      <c r="B75" s="366" t="s">
        <v>189</v>
      </c>
      <c r="C75" s="367">
        <v>199280</v>
      </c>
      <c r="D75" s="367">
        <v>165950</v>
      </c>
      <c r="E75" s="367">
        <v>365230</v>
      </c>
      <c r="F75" s="660">
        <v>2.4180164167885419E-4</v>
      </c>
    </row>
    <row r="76" spans="1:6" ht="25.5" customHeight="1" thickBot="1" x14ac:dyDescent="0.25">
      <c r="A76" s="242" t="s">
        <v>315</v>
      </c>
      <c r="B76" s="359" t="s">
        <v>316</v>
      </c>
      <c r="C76" s="360">
        <v>7511845.6400000006</v>
      </c>
      <c r="D76" s="360">
        <v>0</v>
      </c>
      <c r="E76" s="360">
        <v>7511845.6400000006</v>
      </c>
      <c r="F76" s="656">
        <v>4.9732404451719283E-3</v>
      </c>
    </row>
    <row r="77" spans="1:6" ht="15.75" customHeight="1" thickBot="1" x14ac:dyDescent="0.25">
      <c r="A77" s="357" t="s">
        <v>317</v>
      </c>
      <c r="B77" s="8" t="s">
        <v>318</v>
      </c>
      <c r="C77" s="9">
        <v>7511845.6400000006</v>
      </c>
      <c r="D77" s="9">
        <v>0</v>
      </c>
      <c r="E77" s="9">
        <v>7511845.6400000006</v>
      </c>
      <c r="F77" s="657">
        <v>4.9732404451719283E-3</v>
      </c>
    </row>
    <row r="78" spans="1:6" ht="15.75" customHeight="1" thickBot="1" x14ac:dyDescent="0.25">
      <c r="A78" s="365" t="s">
        <v>319</v>
      </c>
      <c r="B78" s="366" t="s">
        <v>320</v>
      </c>
      <c r="C78" s="367">
        <v>7511845.6400000006</v>
      </c>
      <c r="D78" s="367"/>
      <c r="E78" s="367">
        <v>7511845.6400000006</v>
      </c>
      <c r="F78" s="660">
        <v>4.9732404451719283E-3</v>
      </c>
    </row>
    <row r="80" spans="1:6" x14ac:dyDescent="0.2">
      <c r="B80" s="183"/>
    </row>
    <row r="92" spans="2:2" x14ac:dyDescent="0.2">
      <c r="B92" s="98" t="s">
        <v>720</v>
      </c>
    </row>
    <row r="93" spans="2:2" x14ac:dyDescent="0.2">
      <c r="B93" s="368">
        <v>42632</v>
      </c>
    </row>
  </sheetData>
  <autoFilter ref="A8:HW90"/>
  <mergeCells count="3">
    <mergeCell ref="A6:F6"/>
    <mergeCell ref="A4:F4"/>
    <mergeCell ref="A5:F5"/>
  </mergeCells>
  <phoneticPr fontId="0" type="noConversion"/>
  <printOptions horizontalCentered="1"/>
  <pageMargins left="0.6692913385826772" right="0.74803149606299213" top="0.32" bottom="0.35433070866141736" header="0.26" footer="0.35433070866141736"/>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5"/>
  <sheetViews>
    <sheetView workbookViewId="0">
      <selection activeCell="A5" sqref="A5:E5"/>
    </sheetView>
  </sheetViews>
  <sheetFormatPr baseColWidth="10" defaultRowHeight="12" x14ac:dyDescent="0.2"/>
  <cols>
    <col min="1" max="1" width="17.140625" style="291" customWidth="1"/>
    <col min="2" max="2" width="53.85546875" style="291" customWidth="1"/>
    <col min="3" max="3" width="18.28515625" style="291" customWidth="1"/>
    <col min="4" max="4" width="15.42578125" style="434" customWidth="1"/>
    <col min="5" max="5" width="15.85546875" style="277" customWidth="1"/>
    <col min="6" max="16384" width="11.42578125" style="291"/>
  </cols>
  <sheetData>
    <row r="1" spans="1:5" x14ac:dyDescent="0.2">
      <c r="D1" s="118"/>
      <c r="E1" s="261"/>
    </row>
    <row r="3" spans="1:5" ht="18" hidden="1" customHeight="1" x14ac:dyDescent="0.2">
      <c r="D3" s="118"/>
      <c r="E3" s="261"/>
    </row>
    <row r="4" spans="1:5" ht="18" x14ac:dyDescent="0.2">
      <c r="A4" s="1021" t="s">
        <v>172</v>
      </c>
      <c r="B4" s="1021"/>
      <c r="C4" s="1021"/>
      <c r="D4" s="1021"/>
      <c r="E4" s="1021"/>
    </row>
    <row r="5" spans="1:5" ht="15.75" x14ac:dyDescent="0.2">
      <c r="A5" s="1022" t="s">
        <v>984</v>
      </c>
      <c r="B5" s="1022"/>
      <c r="C5" s="1022"/>
      <c r="D5" s="1022"/>
      <c r="E5" s="1022"/>
    </row>
    <row r="6" spans="1:5" ht="15.75" hidden="1" customHeight="1" x14ac:dyDescent="0.2">
      <c r="A6" s="177"/>
      <c r="B6" s="177"/>
      <c r="C6" s="177"/>
      <c r="D6" s="178"/>
      <c r="E6" s="267"/>
    </row>
    <row r="7" spans="1:5" ht="15.75" hidden="1" customHeight="1" x14ac:dyDescent="0.2">
      <c r="A7" s="177"/>
      <c r="B7" s="177"/>
      <c r="C7" s="177"/>
      <c r="D7" s="178"/>
      <c r="E7" s="267"/>
    </row>
    <row r="8" spans="1:5" ht="15" x14ac:dyDescent="0.2">
      <c r="A8" s="1023" t="s">
        <v>535</v>
      </c>
      <c r="B8" s="1023"/>
      <c r="C8" s="1023"/>
      <c r="D8" s="1023"/>
      <c r="E8" s="1023"/>
    </row>
    <row r="9" spans="1:5" ht="14.25" customHeight="1" thickBot="1" x14ac:dyDescent="0.25">
      <c r="D9" s="118"/>
      <c r="E9" s="261"/>
    </row>
    <row r="10" spans="1:5" ht="17.25" customHeight="1" thickBot="1" x14ac:dyDescent="0.25">
      <c r="A10" s="406" t="s">
        <v>105</v>
      </c>
      <c r="B10" s="407" t="s">
        <v>536</v>
      </c>
      <c r="C10" s="407"/>
      <c r="D10" s="415">
        <v>75000000</v>
      </c>
      <c r="E10" s="418">
        <v>123000000</v>
      </c>
    </row>
    <row r="11" spans="1:5" ht="15" customHeight="1" x14ac:dyDescent="0.2">
      <c r="B11" s="291" t="s">
        <v>559</v>
      </c>
      <c r="D11" s="118"/>
      <c r="E11" s="261"/>
    </row>
    <row r="12" spans="1:5" x14ac:dyDescent="0.2">
      <c r="B12" s="291" t="s">
        <v>731</v>
      </c>
      <c r="D12" s="118"/>
      <c r="E12" s="261"/>
    </row>
    <row r="13" spans="1:5" x14ac:dyDescent="0.2">
      <c r="B13" s="291" t="s">
        <v>891</v>
      </c>
      <c r="C13" s="435">
        <v>50329049831.699997</v>
      </c>
    </row>
    <row r="14" spans="1:5" x14ac:dyDescent="0.2">
      <c r="B14" s="291" t="s">
        <v>692</v>
      </c>
      <c r="C14" s="436">
        <v>125822624.57924999</v>
      </c>
    </row>
    <row r="15" spans="1:5" x14ac:dyDescent="0.2">
      <c r="B15" s="291" t="s">
        <v>890</v>
      </c>
      <c r="C15" s="437">
        <v>42175760.240000002</v>
      </c>
    </row>
    <row r="16" spans="1:5" x14ac:dyDescent="0.2">
      <c r="B16" s="291" t="s">
        <v>693</v>
      </c>
      <c r="C16" s="260">
        <v>83646864.339249998</v>
      </c>
    </row>
    <row r="17" spans="1:5" x14ac:dyDescent="0.2">
      <c r="B17" s="291" t="s">
        <v>888</v>
      </c>
      <c r="C17" s="171">
        <v>-16729372.86785</v>
      </c>
    </row>
    <row r="18" spans="1:5" x14ac:dyDescent="0.2">
      <c r="B18" s="291" t="s">
        <v>889</v>
      </c>
      <c r="C18" s="812">
        <v>17695024.0064</v>
      </c>
    </row>
    <row r="19" spans="1:5" x14ac:dyDescent="0.2">
      <c r="B19" s="438" t="s">
        <v>918</v>
      </c>
      <c r="C19" s="813">
        <v>84612515.477799997</v>
      </c>
    </row>
    <row r="20" spans="1:5" x14ac:dyDescent="0.2">
      <c r="D20" s="439"/>
      <c r="E20" s="440"/>
    </row>
    <row r="21" spans="1:5" ht="22.5" customHeight="1" x14ac:dyDescent="0.2">
      <c r="A21" s="262" t="s">
        <v>105</v>
      </c>
      <c r="B21" s="414" t="s">
        <v>536</v>
      </c>
      <c r="C21" s="414"/>
      <c r="D21" s="653">
        <v>48000000</v>
      </c>
      <c r="E21" s="413"/>
    </row>
    <row r="22" spans="1:5" x14ac:dyDescent="0.2">
      <c r="B22" s="291" t="s">
        <v>726</v>
      </c>
      <c r="D22" s="118"/>
      <c r="E22" s="261"/>
    </row>
    <row r="23" spans="1:5" x14ac:dyDescent="0.2">
      <c r="B23" s="441" t="s">
        <v>727</v>
      </c>
      <c r="D23" s="118"/>
      <c r="E23" s="261"/>
    </row>
    <row r="24" spans="1:5" x14ac:dyDescent="0.2">
      <c r="B24" s="291" t="s">
        <v>722</v>
      </c>
      <c r="C24" s="435">
        <v>23389421240</v>
      </c>
    </row>
    <row r="25" spans="1:5" x14ac:dyDescent="0.2">
      <c r="B25" s="291" t="s">
        <v>723</v>
      </c>
      <c r="C25" s="436">
        <v>170251760</v>
      </c>
    </row>
    <row r="26" spans="1:5" x14ac:dyDescent="0.2">
      <c r="B26" s="291" t="s">
        <v>724</v>
      </c>
      <c r="C26" s="437">
        <v>23219169480</v>
      </c>
    </row>
    <row r="27" spans="1:5" x14ac:dyDescent="0.2">
      <c r="B27" s="291" t="s">
        <v>917</v>
      </c>
      <c r="C27" s="437">
        <v>2902396</v>
      </c>
    </row>
    <row r="28" spans="1:5" x14ac:dyDescent="0.2">
      <c r="B28" s="288" t="s">
        <v>919</v>
      </c>
      <c r="C28" s="260">
        <v>55145527</v>
      </c>
    </row>
    <row r="29" spans="1:5" x14ac:dyDescent="0.2">
      <c r="D29" s="439"/>
      <c r="E29" s="440"/>
    </row>
    <row r="30" spans="1:5" x14ac:dyDescent="0.2">
      <c r="B30" s="442" t="s">
        <v>725</v>
      </c>
      <c r="C30" s="442"/>
      <c r="D30" s="439"/>
      <c r="E30" s="440"/>
    </row>
    <row r="31" spans="1:5" ht="12.75" thickBot="1" x14ac:dyDescent="0.25">
      <c r="D31" s="439"/>
      <c r="E31" s="440"/>
    </row>
    <row r="32" spans="1:5" ht="15.75" customHeight="1" thickBot="1" x14ac:dyDescent="0.25">
      <c r="A32" s="406" t="s">
        <v>616</v>
      </c>
      <c r="B32" s="407" t="s">
        <v>283</v>
      </c>
      <c r="C32" s="407"/>
      <c r="D32" s="415">
        <v>50000000</v>
      </c>
      <c r="E32" s="418">
        <v>95760854</v>
      </c>
    </row>
    <row r="33" spans="1:5" ht="18" customHeight="1" x14ac:dyDescent="0.2">
      <c r="B33" s="291" t="s">
        <v>732</v>
      </c>
      <c r="D33" s="118"/>
      <c r="E33" s="261"/>
    </row>
    <row r="34" spans="1:5" ht="18" customHeight="1" x14ac:dyDescent="0.2">
      <c r="B34" s="442" t="s">
        <v>694</v>
      </c>
      <c r="C34" s="442"/>
      <c r="D34" s="118"/>
      <c r="E34" s="261"/>
    </row>
    <row r="35" spans="1:5" ht="7.5" customHeight="1" x14ac:dyDescent="0.2">
      <c r="D35" s="118"/>
      <c r="E35" s="261"/>
    </row>
    <row r="36" spans="1:5" ht="18" customHeight="1" x14ac:dyDescent="0.2">
      <c r="A36" s="262" t="s">
        <v>616</v>
      </c>
      <c r="B36" s="414" t="s">
        <v>283</v>
      </c>
      <c r="C36" s="414"/>
      <c r="D36" s="653">
        <v>45760854</v>
      </c>
      <c r="E36" s="413"/>
    </row>
    <row r="37" spans="1:5" ht="18" customHeight="1" x14ac:dyDescent="0.2">
      <c r="B37" s="291" t="s">
        <v>733</v>
      </c>
      <c r="D37" s="118"/>
      <c r="E37" s="261"/>
    </row>
    <row r="38" spans="1:5" ht="18" customHeight="1" x14ac:dyDescent="0.2">
      <c r="B38" s="442" t="s">
        <v>892</v>
      </c>
      <c r="C38" s="442"/>
      <c r="D38" s="118"/>
      <c r="E38" s="261"/>
    </row>
    <row r="39" spans="1:5" ht="18" customHeight="1" thickBot="1" x14ac:dyDescent="0.25">
      <c r="D39" s="118"/>
      <c r="E39" s="261"/>
    </row>
    <row r="40" spans="1:5" ht="18" customHeight="1" thickBot="1" x14ac:dyDescent="0.25">
      <c r="A40" s="406" t="s">
        <v>620</v>
      </c>
      <c r="B40" s="407" t="s">
        <v>538</v>
      </c>
      <c r="C40" s="407"/>
      <c r="D40" s="415">
        <v>11000000</v>
      </c>
      <c r="E40" s="418">
        <v>17500000</v>
      </c>
    </row>
    <row r="41" spans="1:5" ht="18" customHeight="1" x14ac:dyDescent="0.2">
      <c r="B41" s="291" t="s">
        <v>734</v>
      </c>
      <c r="D41" s="118"/>
      <c r="E41" s="261"/>
    </row>
    <row r="42" spans="1:5" ht="18" customHeight="1" x14ac:dyDescent="0.2">
      <c r="B42" s="291" t="s">
        <v>631</v>
      </c>
      <c r="D42" s="118"/>
      <c r="E42" s="261"/>
    </row>
    <row r="43" spans="1:5" ht="18" customHeight="1" x14ac:dyDescent="0.2">
      <c r="B43" s="442" t="s">
        <v>893</v>
      </c>
      <c r="C43" s="442"/>
      <c r="D43" s="118"/>
      <c r="E43" s="261"/>
    </row>
    <row r="44" spans="1:5" ht="16.5" customHeight="1" x14ac:dyDescent="0.2">
      <c r="D44" s="118"/>
      <c r="E44" s="261"/>
    </row>
    <row r="45" spans="1:5" ht="18" customHeight="1" x14ac:dyDescent="0.2">
      <c r="A45" s="262" t="s">
        <v>620</v>
      </c>
      <c r="B45" s="414" t="s">
        <v>538</v>
      </c>
      <c r="C45" s="414"/>
      <c r="D45" s="653">
        <v>6500000</v>
      </c>
      <c r="E45" s="413"/>
    </row>
    <row r="46" spans="1:5" ht="44.25" customHeight="1" x14ac:dyDescent="0.2">
      <c r="B46" s="1019" t="s">
        <v>924</v>
      </c>
      <c r="C46" s="1019"/>
      <c r="D46" s="118"/>
      <c r="E46" s="261"/>
    </row>
    <row r="47" spans="1:5" ht="24" customHeight="1" thickBot="1" x14ac:dyDescent="0.25">
      <c r="D47" s="118"/>
      <c r="E47" s="261"/>
    </row>
    <row r="48" spans="1:5" ht="17.25" customHeight="1" thickBot="1" x14ac:dyDescent="0.25">
      <c r="A48" s="406" t="s">
        <v>182</v>
      </c>
      <c r="B48" s="407" t="s">
        <v>539</v>
      </c>
      <c r="C48" s="407"/>
      <c r="D48" s="415">
        <v>700000</v>
      </c>
      <c r="E48" s="418">
        <v>700000</v>
      </c>
    </row>
    <row r="49" spans="1:5" ht="17.25" customHeight="1" x14ac:dyDescent="0.2">
      <c r="B49" s="291" t="s">
        <v>540</v>
      </c>
      <c r="D49" s="118"/>
      <c r="E49" s="261"/>
    </row>
    <row r="50" spans="1:5" ht="17.25" customHeight="1" x14ac:dyDescent="0.2">
      <c r="B50" s="291" t="s">
        <v>632</v>
      </c>
      <c r="D50" s="118"/>
      <c r="E50" s="261"/>
    </row>
    <row r="51" spans="1:5" ht="17.25" customHeight="1" x14ac:dyDescent="0.2">
      <c r="B51" s="291" t="s">
        <v>925</v>
      </c>
      <c r="D51" s="118"/>
      <c r="E51" s="261"/>
    </row>
    <row r="52" spans="1:5" ht="16.5" customHeight="1" thickBot="1" x14ac:dyDescent="0.25">
      <c r="D52" s="118"/>
      <c r="E52" s="261"/>
    </row>
    <row r="53" spans="1:5" ht="20.25" customHeight="1" thickBot="1" x14ac:dyDescent="0.25">
      <c r="A53" s="406" t="s">
        <v>192</v>
      </c>
      <c r="B53" s="407" t="s">
        <v>541</v>
      </c>
      <c r="C53" s="407"/>
      <c r="D53" s="415">
        <v>85000000</v>
      </c>
      <c r="E53" s="418">
        <v>115582815</v>
      </c>
    </row>
    <row r="54" spans="1:5" ht="16.5" customHeight="1" x14ac:dyDescent="0.2">
      <c r="B54" s="291" t="s">
        <v>537</v>
      </c>
      <c r="D54" s="118"/>
      <c r="E54" s="261"/>
    </row>
    <row r="55" spans="1:5" ht="16.5" customHeight="1" x14ac:dyDescent="0.2">
      <c r="B55" s="291" t="s">
        <v>696</v>
      </c>
      <c r="D55" s="118"/>
      <c r="E55" s="261"/>
    </row>
    <row r="56" spans="1:5" ht="16.5" customHeight="1" x14ac:dyDescent="0.2">
      <c r="B56" s="291" t="s">
        <v>542</v>
      </c>
      <c r="D56" s="118"/>
      <c r="E56" s="261"/>
    </row>
    <row r="57" spans="1:5" x14ac:dyDescent="0.2">
      <c r="B57" s="291" t="s">
        <v>543</v>
      </c>
      <c r="D57" s="118"/>
      <c r="E57" s="261"/>
    </row>
    <row r="58" spans="1:5" x14ac:dyDescent="0.2">
      <c r="B58" s="291" t="s">
        <v>894</v>
      </c>
      <c r="C58" s="443">
        <v>86615060.980000004</v>
      </c>
      <c r="D58" s="118"/>
      <c r="E58" s="261"/>
    </row>
    <row r="59" spans="1:5" x14ac:dyDescent="0.2">
      <c r="B59" s="291" t="s">
        <v>895</v>
      </c>
      <c r="C59" s="443">
        <v>-4763828.3539000005</v>
      </c>
      <c r="D59" s="118"/>
      <c r="E59" s="261"/>
    </row>
    <row r="60" spans="1:5" x14ac:dyDescent="0.2">
      <c r="B60" s="291" t="s">
        <v>896</v>
      </c>
      <c r="C60" s="416">
        <v>5848999.0559999999</v>
      </c>
      <c r="D60" s="118"/>
      <c r="E60" s="261"/>
    </row>
    <row r="61" spans="1:5" x14ac:dyDescent="0.2">
      <c r="B61" s="295" t="s">
        <v>897</v>
      </c>
      <c r="C61" s="413">
        <v>87700231.682099998</v>
      </c>
      <c r="D61" s="118"/>
      <c r="E61" s="261"/>
    </row>
    <row r="62" spans="1:5" ht="17.25" customHeight="1" x14ac:dyDescent="0.2">
      <c r="B62" s="288"/>
      <c r="C62" s="413"/>
      <c r="D62" s="118"/>
      <c r="E62" s="261"/>
    </row>
    <row r="63" spans="1:5" ht="18" customHeight="1" x14ac:dyDescent="0.2">
      <c r="A63" s="262" t="s">
        <v>192</v>
      </c>
      <c r="B63" s="414" t="s">
        <v>541</v>
      </c>
      <c r="C63" s="414"/>
      <c r="D63" s="653">
        <v>30582815</v>
      </c>
      <c r="E63" s="261"/>
    </row>
    <row r="64" spans="1:5" x14ac:dyDescent="0.2">
      <c r="B64" s="291" t="s">
        <v>741</v>
      </c>
      <c r="D64" s="118"/>
      <c r="E64" s="261"/>
    </row>
    <row r="65" spans="1:5" x14ac:dyDescent="0.2">
      <c r="B65" s="291" t="s">
        <v>735</v>
      </c>
      <c r="D65" s="118"/>
      <c r="E65" s="261"/>
    </row>
    <row r="66" spans="1:5" x14ac:dyDescent="0.2">
      <c r="B66" s="291" t="s">
        <v>736</v>
      </c>
      <c r="C66" s="443">
        <v>21211836</v>
      </c>
      <c r="D66" s="118"/>
      <c r="E66" s="261"/>
    </row>
    <row r="67" spans="1:5" x14ac:dyDescent="0.2">
      <c r="B67" s="291" t="s">
        <v>737</v>
      </c>
      <c r="C67" s="416">
        <v>10123253</v>
      </c>
      <c r="D67" s="118"/>
      <c r="E67" s="261"/>
    </row>
    <row r="68" spans="1:5" x14ac:dyDescent="0.2">
      <c r="B68" s="288" t="s">
        <v>923</v>
      </c>
      <c r="C68" s="413">
        <v>31335089</v>
      </c>
      <c r="D68" s="118"/>
      <c r="E68" s="261"/>
    </row>
    <row r="69" spans="1:5" x14ac:dyDescent="0.2">
      <c r="B69" s="291" t="s">
        <v>738</v>
      </c>
      <c r="C69" s="443"/>
      <c r="D69" s="118"/>
      <c r="E69" s="261"/>
    </row>
    <row r="70" spans="1:5" x14ac:dyDescent="0.2">
      <c r="B70" s="291" t="s">
        <v>920</v>
      </c>
      <c r="C70" s="443"/>
      <c r="D70" s="118"/>
      <c r="E70" s="261"/>
    </row>
    <row r="71" spans="1:5" x14ac:dyDescent="0.2">
      <c r="B71" s="442" t="s">
        <v>739</v>
      </c>
      <c r="C71" s="445"/>
      <c r="D71" s="118"/>
      <c r="E71" s="261"/>
    </row>
    <row r="72" spans="1:5" ht="12.75" thickBot="1" x14ac:dyDescent="0.25">
      <c r="B72" s="408"/>
      <c r="C72" s="446"/>
      <c r="D72" s="118"/>
      <c r="E72" s="261"/>
    </row>
    <row r="73" spans="1:5" ht="17.25" customHeight="1" thickBot="1" x14ac:dyDescent="0.25">
      <c r="A73" s="406" t="s">
        <v>196</v>
      </c>
      <c r="B73" s="407" t="s">
        <v>197</v>
      </c>
      <c r="C73" s="407"/>
      <c r="D73" s="415">
        <v>6500000</v>
      </c>
      <c r="E73" s="418">
        <v>14500000</v>
      </c>
    </row>
    <row r="74" spans="1:5" ht="17.25" customHeight="1" x14ac:dyDescent="0.2">
      <c r="B74" s="408" t="s">
        <v>898</v>
      </c>
      <c r="C74" s="443">
        <v>8574400</v>
      </c>
      <c r="D74" s="118"/>
      <c r="E74" s="261"/>
    </row>
    <row r="75" spans="1:5" x14ac:dyDescent="0.2">
      <c r="B75" s="291" t="s">
        <v>695</v>
      </c>
      <c r="C75" s="443">
        <v>-1714880</v>
      </c>
      <c r="D75" s="118"/>
      <c r="E75" s="261"/>
    </row>
    <row r="76" spans="1:5" x14ac:dyDescent="0.2">
      <c r="B76" s="291" t="s">
        <v>896</v>
      </c>
      <c r="C76" s="416">
        <v>3972161.25</v>
      </c>
      <c r="D76" s="118"/>
      <c r="E76" s="261"/>
    </row>
    <row r="77" spans="1:5" x14ac:dyDescent="0.2">
      <c r="B77" s="295" t="s">
        <v>897</v>
      </c>
      <c r="C77" s="413">
        <v>10831681.25</v>
      </c>
      <c r="D77" s="118"/>
      <c r="E77" s="261"/>
    </row>
    <row r="78" spans="1:5" ht="6.75" customHeight="1" x14ac:dyDescent="0.2">
      <c r="B78" s="408"/>
      <c r="C78" s="446"/>
      <c r="D78" s="118"/>
      <c r="E78" s="261"/>
    </row>
    <row r="79" spans="1:5" ht="51" customHeight="1" x14ac:dyDescent="0.2">
      <c r="B79" s="1018" t="s">
        <v>899</v>
      </c>
      <c r="C79" s="1018"/>
      <c r="D79" s="118"/>
      <c r="E79" s="261"/>
    </row>
    <row r="80" spans="1:5" ht="24.75" customHeight="1" x14ac:dyDescent="0.2">
      <c r="B80" s="408"/>
      <c r="C80" s="408"/>
      <c r="D80" s="118"/>
      <c r="E80" s="261"/>
    </row>
    <row r="81" spans="1:5" ht="21" customHeight="1" x14ac:dyDescent="0.2">
      <c r="A81" s="262" t="s">
        <v>196</v>
      </c>
      <c r="B81" s="414" t="s">
        <v>197</v>
      </c>
      <c r="C81" s="414"/>
      <c r="D81" s="653">
        <v>8000000</v>
      </c>
      <c r="E81" s="261"/>
    </row>
    <row r="82" spans="1:5" ht="35.25" customHeight="1" x14ac:dyDescent="0.2">
      <c r="B82" s="1024" t="s">
        <v>742</v>
      </c>
      <c r="C82" s="1024"/>
      <c r="D82" s="118"/>
      <c r="E82" s="261"/>
    </row>
    <row r="83" spans="1:5" ht="12.75" customHeight="1" x14ac:dyDescent="0.2">
      <c r="B83" s="291" t="s">
        <v>922</v>
      </c>
      <c r="C83" s="443">
        <v>2969400</v>
      </c>
      <c r="D83" s="118"/>
      <c r="E83" s="261"/>
    </row>
    <row r="84" spans="1:5" ht="12.75" customHeight="1" x14ac:dyDescent="0.2">
      <c r="B84" s="291" t="s">
        <v>921</v>
      </c>
      <c r="C84" s="416">
        <v>6787200</v>
      </c>
      <c r="D84" s="118"/>
      <c r="E84" s="261"/>
    </row>
    <row r="85" spans="1:5" ht="12.75" customHeight="1" x14ac:dyDescent="0.2">
      <c r="B85" s="444" t="s">
        <v>933</v>
      </c>
      <c r="C85" s="413">
        <v>9756600</v>
      </c>
      <c r="D85" s="118"/>
      <c r="E85" s="261"/>
    </row>
    <row r="86" spans="1:5" ht="25.5" customHeight="1" thickBot="1" x14ac:dyDescent="0.25">
      <c r="B86" s="408"/>
      <c r="C86" s="446"/>
      <c r="D86" s="118"/>
      <c r="E86" s="261"/>
    </row>
    <row r="87" spans="1:5" ht="16.5" customHeight="1" thickBot="1" x14ac:dyDescent="0.25">
      <c r="A87" s="406" t="s">
        <v>200</v>
      </c>
      <c r="B87" s="407" t="s">
        <v>544</v>
      </c>
      <c r="C87" s="407"/>
      <c r="D87" s="415"/>
      <c r="E87" s="418">
        <v>8950000</v>
      </c>
    </row>
    <row r="88" spans="1:5" ht="6.75" customHeight="1" x14ac:dyDescent="0.2">
      <c r="D88" s="411"/>
      <c r="E88" s="447"/>
    </row>
    <row r="89" spans="1:5" ht="18" customHeight="1" x14ac:dyDescent="0.2">
      <c r="B89" s="284" t="s">
        <v>746</v>
      </c>
      <c r="C89" s="425"/>
      <c r="D89" s="411">
        <v>7500000</v>
      </c>
      <c r="E89" s="447"/>
    </row>
    <row r="90" spans="1:5" ht="18.75" customHeight="1" x14ac:dyDescent="0.2">
      <c r="B90" s="424" t="s">
        <v>744</v>
      </c>
      <c r="C90" s="425">
        <v>7500000</v>
      </c>
      <c r="D90" s="411"/>
      <c r="E90" s="447"/>
    </row>
    <row r="91" spans="1:5" ht="16.5" customHeight="1" x14ac:dyDescent="0.2">
      <c r="B91" s="282" t="s">
        <v>900</v>
      </c>
      <c r="C91" s="448"/>
      <c r="D91" s="118"/>
      <c r="E91" s="261"/>
    </row>
    <row r="92" spans="1:5" ht="16.5" customHeight="1" x14ac:dyDescent="0.2">
      <c r="B92" s="283" t="s">
        <v>567</v>
      </c>
      <c r="C92" s="449"/>
      <c r="D92" s="118"/>
      <c r="E92" s="261"/>
    </row>
    <row r="93" spans="1:5" ht="16.5" customHeight="1" x14ac:dyDescent="0.2">
      <c r="B93" s="286" t="s">
        <v>697</v>
      </c>
      <c r="C93" s="450"/>
      <c r="D93" s="118"/>
      <c r="E93" s="261"/>
    </row>
    <row r="94" spans="1:5" ht="11.25" customHeight="1" x14ac:dyDescent="0.2">
      <c r="D94" s="118"/>
      <c r="E94" s="261"/>
    </row>
    <row r="95" spans="1:5" ht="16.5" customHeight="1" x14ac:dyDescent="0.2">
      <c r="B95" s="428" t="s">
        <v>282</v>
      </c>
      <c r="D95" s="118">
        <v>1450000</v>
      </c>
      <c r="E95" s="261"/>
    </row>
    <row r="96" spans="1:5" ht="22.5" customHeight="1" x14ac:dyDescent="0.2">
      <c r="B96" s="428" t="s">
        <v>747</v>
      </c>
      <c r="C96" s="425">
        <v>1250000</v>
      </c>
      <c r="D96" s="118"/>
      <c r="E96" s="261"/>
    </row>
    <row r="97" spans="1:5" x14ac:dyDescent="0.2">
      <c r="B97" s="451" t="s">
        <v>901</v>
      </c>
      <c r="C97" s="452">
        <v>110000</v>
      </c>
      <c r="D97" s="118"/>
      <c r="E97" s="261"/>
    </row>
    <row r="98" spans="1:5" x14ac:dyDescent="0.2">
      <c r="B98" s="453" t="s">
        <v>902</v>
      </c>
      <c r="C98" s="454">
        <v>1732301.2196000002</v>
      </c>
      <c r="D98" s="118"/>
      <c r="E98" s="261"/>
    </row>
    <row r="99" spans="1:5" x14ac:dyDescent="0.2">
      <c r="B99" s="455" t="s">
        <v>633</v>
      </c>
      <c r="C99" s="113">
        <v>1842301.2196000002</v>
      </c>
      <c r="D99" s="118"/>
      <c r="E99" s="261"/>
    </row>
    <row r="100" spans="1:5" x14ac:dyDescent="0.2">
      <c r="B100" s="455" t="s">
        <v>903</v>
      </c>
      <c r="C100" s="456">
        <v>-276345.18294000003</v>
      </c>
      <c r="D100" s="118"/>
      <c r="E100" s="261"/>
    </row>
    <row r="101" spans="1:5" x14ac:dyDescent="0.2">
      <c r="B101" s="457" t="s">
        <v>634</v>
      </c>
      <c r="C101" s="404">
        <v>1565956.0366600002</v>
      </c>
      <c r="D101" s="118"/>
      <c r="E101" s="261"/>
    </row>
    <row r="102" spans="1:5" ht="11.25" customHeight="1" x14ac:dyDescent="0.2">
      <c r="D102" s="118"/>
      <c r="E102" s="261"/>
    </row>
    <row r="103" spans="1:5" ht="16.5" customHeight="1" x14ac:dyDescent="0.2">
      <c r="B103" s="428" t="s">
        <v>748</v>
      </c>
      <c r="C103" s="425">
        <v>200000</v>
      </c>
      <c r="D103" s="411"/>
      <c r="E103" s="447"/>
    </row>
    <row r="104" spans="1:5" ht="19.5" customHeight="1" x14ac:dyDescent="0.2">
      <c r="B104" s="251" t="s">
        <v>745</v>
      </c>
      <c r="C104" s="458"/>
      <c r="D104" s="459"/>
      <c r="E104" s="460"/>
    </row>
    <row r="105" spans="1:5" ht="12.75" thickBot="1" x14ac:dyDescent="0.25">
      <c r="D105" s="461"/>
      <c r="E105" s="100"/>
    </row>
    <row r="106" spans="1:5" ht="20.25" customHeight="1" thickBot="1" x14ac:dyDescent="0.25">
      <c r="A106" s="406" t="s">
        <v>212</v>
      </c>
      <c r="B106" s="407" t="s">
        <v>545</v>
      </c>
      <c r="C106" s="407"/>
      <c r="D106" s="415">
        <v>61712145</v>
      </c>
      <c r="E106" s="418">
        <v>61712145</v>
      </c>
    </row>
    <row r="107" spans="1:5" x14ac:dyDescent="0.2">
      <c r="B107" s="291" t="s">
        <v>698</v>
      </c>
      <c r="D107" s="118"/>
      <c r="E107" s="261"/>
    </row>
    <row r="108" spans="1:5" x14ac:dyDescent="0.2">
      <c r="B108" s="291" t="s">
        <v>699</v>
      </c>
      <c r="D108" s="118"/>
      <c r="E108" s="261"/>
    </row>
    <row r="109" spans="1:5" x14ac:dyDescent="0.2">
      <c r="B109" s="291" t="s">
        <v>683</v>
      </c>
      <c r="D109" s="118"/>
      <c r="E109" s="261"/>
    </row>
    <row r="110" spans="1:5" x14ac:dyDescent="0.2">
      <c r="B110" s="291" t="s">
        <v>932</v>
      </c>
      <c r="C110" s="443">
        <v>72602524.349999994</v>
      </c>
      <c r="D110" s="118"/>
      <c r="E110" s="261"/>
    </row>
    <row r="111" spans="1:5" x14ac:dyDescent="0.2">
      <c r="B111" s="291" t="s">
        <v>904</v>
      </c>
      <c r="C111" s="443">
        <v>10890378.65</v>
      </c>
      <c r="D111" s="118"/>
      <c r="E111" s="261"/>
    </row>
    <row r="112" spans="1:5" x14ac:dyDescent="0.2">
      <c r="B112" s="814" t="s">
        <v>896</v>
      </c>
      <c r="C112" s="416">
        <v>6042484.0949999997</v>
      </c>
      <c r="D112" s="118"/>
      <c r="E112" s="261"/>
    </row>
    <row r="113" spans="1:5" x14ac:dyDescent="0.2">
      <c r="B113" s="288" t="s">
        <v>905</v>
      </c>
      <c r="C113" s="413">
        <v>67754629.795000002</v>
      </c>
      <c r="D113" s="118"/>
      <c r="E113" s="261"/>
    </row>
    <row r="114" spans="1:5" ht="25.5" customHeight="1" thickBot="1" x14ac:dyDescent="0.25">
      <c r="B114" s="585" t="s">
        <v>729</v>
      </c>
      <c r="D114" s="118"/>
      <c r="E114" s="261"/>
    </row>
    <row r="115" spans="1:5" ht="16.5" customHeight="1" thickBot="1" x14ac:dyDescent="0.25">
      <c r="A115" s="406" t="s">
        <v>214</v>
      </c>
      <c r="B115" s="407" t="s">
        <v>279</v>
      </c>
      <c r="C115" s="407"/>
      <c r="D115" s="415">
        <v>250000</v>
      </c>
      <c r="E115" s="418">
        <v>250000</v>
      </c>
    </row>
    <row r="116" spans="1:5" x14ac:dyDescent="0.2">
      <c r="B116" s="291" t="s">
        <v>280</v>
      </c>
      <c r="D116" s="118"/>
      <c r="E116" s="261"/>
    </row>
    <row r="117" spans="1:5" x14ac:dyDescent="0.2">
      <c r="B117" s="291" t="s">
        <v>714</v>
      </c>
      <c r="D117" s="118"/>
      <c r="E117" s="261"/>
    </row>
    <row r="118" spans="1:5" x14ac:dyDescent="0.2">
      <c r="B118" s="291" t="s">
        <v>715</v>
      </c>
      <c r="D118" s="118"/>
      <c r="E118" s="261"/>
    </row>
    <row r="119" spans="1:5" ht="15" customHeight="1" x14ac:dyDescent="0.2">
      <c r="B119" s="295" t="s">
        <v>897</v>
      </c>
      <c r="D119" s="118"/>
      <c r="E119" s="261"/>
    </row>
    <row r="120" spans="1:5" ht="7.5" customHeight="1" thickBot="1" x14ac:dyDescent="0.25">
      <c r="D120" s="461"/>
      <c r="E120" s="100"/>
    </row>
    <row r="121" spans="1:5" ht="16.5" customHeight="1" thickBot="1" x14ac:dyDescent="0.25">
      <c r="A121" s="406" t="s">
        <v>220</v>
      </c>
      <c r="B121" s="407" t="s">
        <v>546</v>
      </c>
      <c r="C121" s="407"/>
      <c r="D121" s="415"/>
      <c r="E121" s="418">
        <v>6798248</v>
      </c>
    </row>
    <row r="122" spans="1:5" ht="6.75" customHeight="1" x14ac:dyDescent="0.2">
      <c r="A122" s="284"/>
      <c r="B122" s="284"/>
      <c r="C122" s="284"/>
      <c r="D122" s="100"/>
      <c r="E122" s="104"/>
    </row>
    <row r="123" spans="1:5" ht="21.75" customHeight="1" x14ac:dyDescent="0.2">
      <c r="B123" s="291" t="s">
        <v>749</v>
      </c>
      <c r="D123" s="118">
        <v>4325160</v>
      </c>
      <c r="E123" s="261"/>
    </row>
    <row r="124" spans="1:5" x14ac:dyDescent="0.2">
      <c r="A124" s="462"/>
      <c r="B124" s="463"/>
      <c r="C124" s="464" t="s">
        <v>281</v>
      </c>
      <c r="D124" s="465"/>
      <c r="E124" s="466"/>
    </row>
    <row r="125" spans="1:5" x14ac:dyDescent="0.2">
      <c r="A125" s="467"/>
      <c r="B125" s="468" t="s">
        <v>828</v>
      </c>
      <c r="C125" s="469">
        <v>4325160</v>
      </c>
      <c r="D125" s="430"/>
      <c r="E125" s="430"/>
    </row>
    <row r="126" spans="1:5" ht="9.75" customHeight="1" x14ac:dyDescent="0.2">
      <c r="A126" s="467"/>
      <c r="B126" s="470"/>
      <c r="C126" s="430"/>
      <c r="D126" s="430"/>
      <c r="E126" s="430"/>
    </row>
    <row r="127" spans="1:5" ht="15" customHeight="1" x14ac:dyDescent="0.2">
      <c r="A127" s="284"/>
      <c r="B127" s="284" t="s">
        <v>750</v>
      </c>
      <c r="C127" s="284"/>
      <c r="D127" s="100">
        <v>2473088</v>
      </c>
      <c r="E127" s="430"/>
    </row>
    <row r="128" spans="1:5" x14ac:dyDescent="0.2">
      <c r="A128" s="462"/>
      <c r="B128" s="463"/>
      <c r="C128" s="464" t="s">
        <v>281</v>
      </c>
      <c r="D128" s="465"/>
      <c r="E128" s="430"/>
    </row>
    <row r="129" spans="1:5" x14ac:dyDescent="0.2">
      <c r="A129" s="467"/>
      <c r="B129" s="471" t="s">
        <v>819</v>
      </c>
      <c r="C129" s="430">
        <v>1035000</v>
      </c>
      <c r="D129" s="430"/>
      <c r="E129" s="430"/>
    </row>
    <row r="130" spans="1:5" x14ac:dyDescent="0.2">
      <c r="A130" s="467"/>
      <c r="B130" s="468" t="s">
        <v>926</v>
      </c>
      <c r="C130" s="469">
        <v>1560000</v>
      </c>
      <c r="D130" s="430"/>
      <c r="E130" s="430"/>
    </row>
    <row r="131" spans="1:5" ht="15" customHeight="1" thickBot="1" x14ac:dyDescent="0.25">
      <c r="A131" s="467"/>
      <c r="B131" s="470"/>
      <c r="C131" s="430"/>
      <c r="D131" s="430"/>
      <c r="E131" s="430"/>
    </row>
    <row r="132" spans="1:5" ht="16.5" hidden="1" customHeight="1" thickBot="1" x14ac:dyDescent="0.25">
      <c r="A132" s="406" t="s">
        <v>222</v>
      </c>
      <c r="B132" s="407" t="s">
        <v>560</v>
      </c>
      <c r="C132" s="407"/>
      <c r="D132" s="415">
        <v>0</v>
      </c>
      <c r="E132" s="418">
        <v>0</v>
      </c>
    </row>
    <row r="133" spans="1:5" ht="14.25" hidden="1" customHeight="1" x14ac:dyDescent="0.2">
      <c r="B133" s="291" t="s">
        <v>674</v>
      </c>
      <c r="D133" s="118"/>
      <c r="E133" s="261"/>
    </row>
    <row r="134" spans="1:5" ht="13.5" hidden="1" customHeight="1" x14ac:dyDescent="0.2">
      <c r="B134" s="291" t="s">
        <v>675</v>
      </c>
      <c r="D134" s="118"/>
      <c r="E134" s="261"/>
    </row>
    <row r="135" spans="1:5" ht="15.75" hidden="1" customHeight="1" thickBot="1" x14ac:dyDescent="0.25">
      <c r="B135" s="295" t="s">
        <v>897</v>
      </c>
      <c r="D135" s="118"/>
      <c r="E135" s="261"/>
    </row>
    <row r="136" spans="1:5" ht="15.75" customHeight="1" thickBot="1" x14ac:dyDescent="0.25">
      <c r="A136" s="406" t="s">
        <v>226</v>
      </c>
      <c r="B136" s="407" t="s">
        <v>547</v>
      </c>
      <c r="C136" s="407"/>
      <c r="D136" s="415">
        <v>453420</v>
      </c>
      <c r="E136" s="418">
        <v>453420</v>
      </c>
    </row>
    <row r="137" spans="1:5" x14ac:dyDescent="0.2">
      <c r="B137" s="291" t="s">
        <v>540</v>
      </c>
      <c r="D137" s="118"/>
      <c r="E137" s="261"/>
    </row>
    <row r="138" spans="1:5" x14ac:dyDescent="0.2">
      <c r="B138" s="291" t="s">
        <v>635</v>
      </c>
      <c r="D138" s="118"/>
      <c r="E138" s="261"/>
    </row>
    <row r="139" spans="1:5" ht="14.25" x14ac:dyDescent="0.2">
      <c r="B139" s="291" t="s">
        <v>676</v>
      </c>
      <c r="C139" s="816">
        <v>453420</v>
      </c>
      <c r="D139" s="118"/>
      <c r="E139" s="261"/>
    </row>
    <row r="140" spans="1:5" x14ac:dyDescent="0.2">
      <c r="B140" s="295" t="s">
        <v>897</v>
      </c>
      <c r="C140" s="815">
        <v>453420</v>
      </c>
      <c r="D140" s="118"/>
      <c r="E140" s="261"/>
    </row>
    <row r="141" spans="1:5" ht="17.25" customHeight="1" thickBot="1" x14ac:dyDescent="0.25">
      <c r="D141" s="118"/>
      <c r="E141" s="261"/>
    </row>
    <row r="142" spans="1:5" ht="21" customHeight="1" thickBot="1" x14ac:dyDescent="0.25">
      <c r="A142" s="406" t="s">
        <v>230</v>
      </c>
      <c r="B142" s="472" t="s">
        <v>548</v>
      </c>
      <c r="C142" s="473"/>
      <c r="D142" s="100"/>
      <c r="E142" s="104"/>
    </row>
    <row r="143" spans="1:5" ht="12" customHeight="1" thickBot="1" x14ac:dyDescent="0.25">
      <c r="A143" s="284"/>
      <c r="B143" s="284"/>
      <c r="C143" s="284"/>
      <c r="D143" s="100"/>
      <c r="E143" s="104"/>
    </row>
    <row r="144" spans="1:5" ht="21" customHeight="1" thickBot="1" x14ac:dyDescent="0.25">
      <c r="A144" s="406" t="s">
        <v>232</v>
      </c>
      <c r="B144" s="407" t="s">
        <v>233</v>
      </c>
      <c r="C144" s="407"/>
      <c r="D144" s="415"/>
      <c r="E144" s="418">
        <v>123549866</v>
      </c>
    </row>
    <row r="145" spans="1:5" ht="21" customHeight="1" x14ac:dyDescent="0.2">
      <c r="A145" s="431" t="s">
        <v>753</v>
      </c>
      <c r="B145" s="409"/>
      <c r="C145" s="409"/>
      <c r="D145" s="416">
        <v>92500000</v>
      </c>
      <c r="E145" s="410"/>
    </row>
    <row r="146" spans="1:5" x14ac:dyDescent="0.2">
      <c r="A146" s="284"/>
      <c r="B146" s="284" t="s">
        <v>559</v>
      </c>
      <c r="C146" s="284"/>
      <c r="D146" s="100"/>
      <c r="E146" s="104"/>
    </row>
    <row r="147" spans="1:5" x14ac:dyDescent="0.2">
      <c r="A147" s="284"/>
      <c r="B147" s="284" t="s">
        <v>701</v>
      </c>
      <c r="C147" s="284"/>
      <c r="D147" s="100"/>
      <c r="E147" s="104"/>
    </row>
    <row r="148" spans="1:5" x14ac:dyDescent="0.2">
      <c r="A148" s="284"/>
      <c r="B148" s="284" t="s">
        <v>549</v>
      </c>
      <c r="C148" s="284"/>
      <c r="D148" s="100"/>
      <c r="E148" s="104"/>
    </row>
    <row r="149" spans="1:5" x14ac:dyDescent="0.2">
      <c r="A149" s="284"/>
      <c r="B149" s="284" t="s">
        <v>906</v>
      </c>
      <c r="C149" s="284"/>
      <c r="D149" s="100"/>
      <c r="E149" s="104"/>
    </row>
    <row r="150" spans="1:5" x14ac:dyDescent="0.2">
      <c r="A150" s="284"/>
      <c r="B150" s="284" t="s">
        <v>907</v>
      </c>
      <c r="C150" s="100">
        <v>111078900</v>
      </c>
      <c r="D150" s="100"/>
      <c r="E150" s="104"/>
    </row>
    <row r="151" spans="1:5" x14ac:dyDescent="0.2">
      <c r="A151" s="284"/>
      <c r="B151" s="291" t="s">
        <v>904</v>
      </c>
      <c r="C151" s="100">
        <v>18883413</v>
      </c>
      <c r="D151" s="100"/>
      <c r="E151" s="104"/>
    </row>
    <row r="152" spans="1:5" x14ac:dyDescent="0.2">
      <c r="A152" s="284"/>
      <c r="B152" s="814" t="s">
        <v>896</v>
      </c>
      <c r="C152" s="276">
        <v>13218389.1</v>
      </c>
      <c r="D152" s="100"/>
      <c r="E152" s="104"/>
    </row>
    <row r="153" spans="1:5" ht="15" customHeight="1" x14ac:dyDescent="0.2">
      <c r="A153" s="284"/>
      <c r="B153" s="295" t="s">
        <v>897</v>
      </c>
      <c r="C153" s="474">
        <v>105413876.09999999</v>
      </c>
      <c r="D153" s="100"/>
      <c r="E153" s="104"/>
    </row>
    <row r="154" spans="1:5" ht="8.25" customHeight="1" x14ac:dyDescent="0.2">
      <c r="A154" s="284"/>
      <c r="B154" s="284"/>
      <c r="C154" s="284"/>
      <c r="D154" s="100"/>
      <c r="E154" s="104"/>
    </row>
    <row r="155" spans="1:5" ht="21" customHeight="1" x14ac:dyDescent="0.2">
      <c r="A155" s="295" t="s">
        <v>754</v>
      </c>
      <c r="B155" s="409"/>
      <c r="C155" s="409"/>
      <c r="D155" s="416">
        <v>31049866</v>
      </c>
      <c r="E155" s="104"/>
    </row>
    <row r="156" spans="1:5" ht="15.75" customHeight="1" x14ac:dyDescent="0.2">
      <c r="A156" s="284"/>
      <c r="B156" s="284" t="s">
        <v>927</v>
      </c>
      <c r="C156" s="100">
        <v>28584000</v>
      </c>
      <c r="D156" s="100"/>
      <c r="E156" s="104"/>
    </row>
    <row r="157" spans="1:5" ht="15" customHeight="1" x14ac:dyDescent="0.2">
      <c r="A157" s="284"/>
      <c r="B157" s="284" t="s">
        <v>928</v>
      </c>
      <c r="C157" s="276">
        <v>4620000</v>
      </c>
      <c r="D157" s="100"/>
      <c r="E157" s="104"/>
    </row>
    <row r="158" spans="1:5" ht="16.5" customHeight="1" x14ac:dyDescent="0.2">
      <c r="A158" s="284"/>
      <c r="B158" s="444" t="s">
        <v>929</v>
      </c>
      <c r="C158" s="474">
        <v>33204000</v>
      </c>
      <c r="D158" s="100"/>
      <c r="E158" s="104"/>
    </row>
    <row r="159" spans="1:5" ht="6.75" customHeight="1" x14ac:dyDescent="0.2">
      <c r="A159" s="284"/>
      <c r="B159" s="284"/>
      <c r="C159" s="284"/>
      <c r="D159" s="100"/>
      <c r="E159" s="104"/>
    </row>
    <row r="160" spans="1:5" ht="8.25" customHeight="1" thickBot="1" x14ac:dyDescent="0.25">
      <c r="D160" s="118"/>
      <c r="E160" s="261"/>
    </row>
    <row r="161" spans="1:5" ht="20.25" customHeight="1" thickBot="1" x14ac:dyDescent="0.25">
      <c r="A161" s="406" t="s">
        <v>234</v>
      </c>
      <c r="B161" s="407" t="s">
        <v>235</v>
      </c>
      <c r="C161" s="407"/>
      <c r="D161" s="415"/>
      <c r="E161" s="418">
        <v>45463879</v>
      </c>
    </row>
    <row r="162" spans="1:5" ht="21" customHeight="1" x14ac:dyDescent="0.2">
      <c r="A162" s="431" t="s">
        <v>751</v>
      </c>
      <c r="B162" s="409"/>
      <c r="C162" s="409"/>
      <c r="D162" s="416">
        <v>37500000</v>
      </c>
      <c r="E162" s="410"/>
    </row>
    <row r="163" spans="1:5" x14ac:dyDescent="0.2">
      <c r="A163" s="284"/>
      <c r="B163" s="284" t="s">
        <v>559</v>
      </c>
      <c r="C163" s="284"/>
      <c r="D163" s="100"/>
      <c r="E163" s="104"/>
    </row>
    <row r="164" spans="1:5" x14ac:dyDescent="0.2">
      <c r="A164" s="284"/>
      <c r="B164" s="284" t="s">
        <v>684</v>
      </c>
      <c r="C164" s="284"/>
      <c r="D164" s="100"/>
      <c r="E164" s="104"/>
    </row>
    <row r="165" spans="1:5" x14ac:dyDescent="0.2">
      <c r="A165" s="284"/>
      <c r="B165" s="284" t="s">
        <v>549</v>
      </c>
      <c r="C165" s="284"/>
      <c r="D165" s="100"/>
      <c r="E165" s="104"/>
    </row>
    <row r="166" spans="1:5" ht="12.75" hidden="1" customHeight="1" x14ac:dyDescent="0.2">
      <c r="A166" s="284"/>
      <c r="B166" s="284"/>
      <c r="C166" s="284"/>
      <c r="D166" s="100"/>
      <c r="E166" s="104"/>
    </row>
    <row r="167" spans="1:5" ht="12.75" hidden="1" customHeight="1" x14ac:dyDescent="0.2">
      <c r="A167" s="284"/>
      <c r="B167" s="284"/>
      <c r="C167" s="284"/>
      <c r="D167" s="100"/>
      <c r="E167" s="104"/>
    </row>
    <row r="168" spans="1:5" x14ac:dyDescent="0.2">
      <c r="A168" s="284"/>
      <c r="B168" s="284" t="s">
        <v>700</v>
      </c>
      <c r="C168" s="284"/>
      <c r="D168" s="100"/>
      <c r="E168" s="104"/>
    </row>
    <row r="169" spans="1:5" x14ac:dyDescent="0.2">
      <c r="A169" s="284"/>
      <c r="B169" s="284" t="s">
        <v>908</v>
      </c>
      <c r="C169" s="284"/>
      <c r="D169" s="100"/>
      <c r="E169" s="104"/>
    </row>
    <row r="170" spans="1:5" x14ac:dyDescent="0.2">
      <c r="A170" s="284"/>
      <c r="B170" s="284" t="s">
        <v>909</v>
      </c>
      <c r="C170" s="100">
        <v>41767488</v>
      </c>
      <c r="D170" s="100"/>
      <c r="E170" s="104"/>
    </row>
    <row r="171" spans="1:5" x14ac:dyDescent="0.2">
      <c r="A171" s="284"/>
      <c r="B171" s="291" t="s">
        <v>895</v>
      </c>
      <c r="C171" s="100">
        <v>6265123.2000000002</v>
      </c>
      <c r="D171" s="100"/>
      <c r="E171" s="104"/>
    </row>
    <row r="172" spans="1:5" x14ac:dyDescent="0.2">
      <c r="A172" s="284"/>
      <c r="B172" s="814" t="s">
        <v>896</v>
      </c>
      <c r="C172" s="276">
        <v>4154534.1</v>
      </c>
      <c r="D172" s="100"/>
      <c r="E172" s="104"/>
    </row>
    <row r="173" spans="1:5" x14ac:dyDescent="0.2">
      <c r="A173" s="284"/>
      <c r="B173" s="295" t="s">
        <v>897</v>
      </c>
      <c r="C173" s="104">
        <v>39656898.899999999</v>
      </c>
      <c r="D173" s="100"/>
      <c r="E173" s="104"/>
    </row>
    <row r="174" spans="1:5" ht="6" customHeight="1" x14ac:dyDescent="0.2">
      <c r="A174" s="284"/>
      <c r="B174" s="444"/>
      <c r="C174" s="474"/>
      <c r="D174" s="100"/>
      <c r="E174" s="104"/>
    </row>
    <row r="175" spans="1:5" ht="7.5" customHeight="1" x14ac:dyDescent="0.2">
      <c r="A175" s="284"/>
      <c r="B175" s="288"/>
      <c r="C175" s="104"/>
      <c r="D175" s="100"/>
      <c r="E175" s="104"/>
    </row>
    <row r="176" spans="1:5" ht="15" customHeight="1" x14ac:dyDescent="0.2">
      <c r="A176" s="431" t="s">
        <v>752</v>
      </c>
      <c r="B176" s="409"/>
      <c r="C176" s="409"/>
      <c r="D176" s="416">
        <v>7963879</v>
      </c>
      <c r="E176" s="104"/>
    </row>
    <row r="177" spans="1:5" x14ac:dyDescent="0.2">
      <c r="A177" s="284"/>
      <c r="B177" s="291" t="s">
        <v>930</v>
      </c>
      <c r="C177" s="100">
        <v>8501400</v>
      </c>
      <c r="D177" s="100"/>
      <c r="E177" s="104"/>
    </row>
    <row r="178" spans="1:5" x14ac:dyDescent="0.2">
      <c r="A178" s="284"/>
      <c r="B178" s="444"/>
      <c r="C178" s="474"/>
      <c r="D178" s="100"/>
      <c r="E178" s="104"/>
    </row>
    <row r="179" spans="1:5" ht="40.5" customHeight="1" thickBot="1" x14ac:dyDescent="0.25">
      <c r="A179" s="284"/>
      <c r="B179" s="288"/>
      <c r="C179" s="104"/>
      <c r="D179" s="100"/>
      <c r="E179" s="104"/>
    </row>
    <row r="180" spans="1:5" ht="21" customHeight="1" thickBot="1" x14ac:dyDescent="0.25">
      <c r="A180" s="406" t="s">
        <v>228</v>
      </c>
      <c r="B180" s="407" t="s">
        <v>229</v>
      </c>
      <c r="C180" s="407"/>
      <c r="D180" s="415">
        <v>19500000</v>
      </c>
      <c r="E180" s="418">
        <v>19500000</v>
      </c>
    </row>
    <row r="181" spans="1:5" x14ac:dyDescent="0.2">
      <c r="A181" s="284"/>
      <c r="B181" s="284" t="s">
        <v>559</v>
      </c>
      <c r="C181" s="284"/>
      <c r="D181" s="100"/>
      <c r="E181" s="104"/>
    </row>
    <row r="182" spans="1:5" x14ac:dyDescent="0.2">
      <c r="A182" s="284"/>
      <c r="B182" s="284" t="s">
        <v>636</v>
      </c>
      <c r="C182" s="284"/>
      <c r="D182" s="100"/>
      <c r="E182" s="104"/>
    </row>
    <row r="183" spans="1:5" x14ac:dyDescent="0.2">
      <c r="A183" s="284"/>
      <c r="B183" s="284" t="s">
        <v>637</v>
      </c>
      <c r="C183" s="284"/>
      <c r="D183" s="100"/>
      <c r="E183" s="104"/>
    </row>
    <row r="184" spans="1:5" x14ac:dyDescent="0.2">
      <c r="A184" s="284"/>
      <c r="B184" s="284" t="s">
        <v>910</v>
      </c>
      <c r="C184" s="284"/>
      <c r="D184" s="100"/>
      <c r="E184" s="104"/>
    </row>
    <row r="185" spans="1:5" ht="16.5" customHeight="1" x14ac:dyDescent="0.2">
      <c r="A185" s="284"/>
      <c r="B185" s="431" t="s">
        <v>685</v>
      </c>
      <c r="C185" s="431"/>
      <c r="D185" s="100"/>
      <c r="E185" s="104"/>
    </row>
    <row r="186" spans="1:5" x14ac:dyDescent="0.2">
      <c r="A186" s="284"/>
      <c r="B186" s="284" t="s">
        <v>911</v>
      </c>
      <c r="C186" s="443"/>
      <c r="D186" s="100"/>
      <c r="E186" s="104"/>
    </row>
    <row r="187" spans="1:5" x14ac:dyDescent="0.2">
      <c r="A187" s="284"/>
      <c r="B187" s="284" t="s">
        <v>716</v>
      </c>
      <c r="C187" s="443">
        <v>19939430.16</v>
      </c>
      <c r="D187" s="100"/>
      <c r="E187" s="104"/>
    </row>
    <row r="188" spans="1:5" x14ac:dyDescent="0.2">
      <c r="A188" s="284"/>
      <c r="B188" s="291" t="s">
        <v>904</v>
      </c>
      <c r="C188" s="100">
        <v>-2990914.5239999997</v>
      </c>
      <c r="D188" s="100"/>
      <c r="E188" s="104"/>
    </row>
    <row r="189" spans="1:5" x14ac:dyDescent="0.2">
      <c r="A189" s="284"/>
      <c r="B189" s="814" t="s">
        <v>896</v>
      </c>
      <c r="C189" s="276">
        <v>3733956.75</v>
      </c>
      <c r="D189" s="100"/>
      <c r="E189" s="104"/>
    </row>
    <row r="190" spans="1:5" x14ac:dyDescent="0.2">
      <c r="A190" s="284"/>
      <c r="B190" s="288" t="s">
        <v>912</v>
      </c>
      <c r="C190" s="104">
        <v>20682472.386</v>
      </c>
      <c r="D190" s="100"/>
      <c r="E190" s="104"/>
    </row>
    <row r="191" spans="1:5" ht="9" customHeight="1" thickBot="1" x14ac:dyDescent="0.25">
      <c r="A191" s="295"/>
      <c r="B191" s="295"/>
      <c r="C191" s="104"/>
      <c r="D191" s="100"/>
      <c r="E191" s="104"/>
    </row>
    <row r="192" spans="1:5" ht="21.75" customHeight="1" thickBot="1" x14ac:dyDescent="0.25">
      <c r="A192" s="406" t="s">
        <v>236</v>
      </c>
      <c r="B192" s="407" t="s">
        <v>237</v>
      </c>
      <c r="C192" s="407"/>
      <c r="D192" s="415">
        <v>9000000</v>
      </c>
      <c r="E192" s="418">
        <v>9000000</v>
      </c>
    </row>
    <row r="193" spans="1:5" x14ac:dyDescent="0.2">
      <c r="B193" s="284" t="s">
        <v>559</v>
      </c>
      <c r="D193" s="118"/>
      <c r="E193" s="261"/>
    </row>
    <row r="194" spans="1:5" x14ac:dyDescent="0.2">
      <c r="B194" s="284" t="s">
        <v>636</v>
      </c>
      <c r="D194" s="118"/>
      <c r="E194" s="261"/>
    </row>
    <row r="195" spans="1:5" x14ac:dyDescent="0.2">
      <c r="B195" s="284" t="s">
        <v>637</v>
      </c>
      <c r="D195" s="118"/>
      <c r="E195" s="261"/>
    </row>
    <row r="196" spans="1:5" x14ac:dyDescent="0.2">
      <c r="B196" s="284" t="s">
        <v>910</v>
      </c>
      <c r="D196" s="118"/>
      <c r="E196" s="261"/>
    </row>
    <row r="197" spans="1:5" x14ac:dyDescent="0.2">
      <c r="A197" s="295"/>
      <c r="B197" s="100" t="s">
        <v>913</v>
      </c>
      <c r="C197" s="100">
        <v>12873300</v>
      </c>
    </row>
    <row r="198" spans="1:5" x14ac:dyDescent="0.2">
      <c r="A198" s="295"/>
      <c r="B198" s="291" t="s">
        <v>895</v>
      </c>
      <c r="C198" s="100">
        <v>-3218325</v>
      </c>
    </row>
    <row r="199" spans="1:5" x14ac:dyDescent="0.2">
      <c r="A199" s="295"/>
      <c r="B199" s="814" t="s">
        <v>896</v>
      </c>
      <c r="C199" s="276">
        <v>2343451.9500000002</v>
      </c>
      <c r="D199" s="100"/>
      <c r="E199" s="104"/>
    </row>
    <row r="200" spans="1:5" ht="13.5" customHeight="1" x14ac:dyDescent="0.2">
      <c r="A200" s="295"/>
      <c r="B200" s="288" t="s">
        <v>912</v>
      </c>
      <c r="C200" s="104">
        <v>11998426.949999999</v>
      </c>
      <c r="D200" s="100"/>
      <c r="E200" s="104"/>
    </row>
    <row r="201" spans="1:5" ht="9.75" customHeight="1" thickBot="1" x14ac:dyDescent="0.25">
      <c r="A201" s="295"/>
      <c r="B201" s="288"/>
      <c r="C201" s="104"/>
      <c r="D201" s="100"/>
      <c r="E201" s="104"/>
    </row>
    <row r="202" spans="1:5" ht="15" customHeight="1" thickBot="1" x14ac:dyDescent="0.25">
      <c r="A202" s="406" t="s">
        <v>238</v>
      </c>
      <c r="B202" s="407" t="s">
        <v>550</v>
      </c>
      <c r="C202" s="407"/>
      <c r="D202" s="415">
        <v>1000000</v>
      </c>
      <c r="E202" s="418">
        <v>1000000</v>
      </c>
    </row>
    <row r="203" spans="1:5" ht="21" customHeight="1" x14ac:dyDescent="0.2">
      <c r="A203" s="284" t="s">
        <v>240</v>
      </c>
      <c r="B203" s="291" t="s">
        <v>540</v>
      </c>
      <c r="C203" s="413"/>
      <c r="D203" s="100"/>
      <c r="E203" s="104"/>
    </row>
    <row r="204" spans="1:5" x14ac:dyDescent="0.2">
      <c r="B204" s="291" t="s">
        <v>638</v>
      </c>
      <c r="D204" s="118"/>
      <c r="E204" s="261"/>
    </row>
    <row r="205" spans="1:5" x14ac:dyDescent="0.2">
      <c r="B205" s="284" t="s">
        <v>639</v>
      </c>
      <c r="D205" s="118"/>
      <c r="E205" s="261"/>
    </row>
    <row r="206" spans="1:5" x14ac:dyDescent="0.2">
      <c r="B206" s="284" t="s">
        <v>627</v>
      </c>
      <c r="C206" s="284"/>
      <c r="D206" s="118"/>
      <c r="E206" s="261"/>
    </row>
    <row r="207" spans="1:5" x14ac:dyDescent="0.2">
      <c r="B207" s="288" t="s">
        <v>912</v>
      </c>
      <c r="C207" s="284"/>
      <c r="D207" s="118"/>
      <c r="E207" s="261"/>
    </row>
    <row r="208" spans="1:5" ht="8.25" customHeight="1" thickBot="1" x14ac:dyDescent="0.25">
      <c r="C208" s="284"/>
      <c r="D208" s="118"/>
      <c r="E208" s="261"/>
    </row>
    <row r="209" spans="1:5" ht="15.75" customHeight="1" thickBot="1" x14ac:dyDescent="0.25">
      <c r="A209" s="406" t="s">
        <v>250</v>
      </c>
      <c r="B209" s="407" t="s">
        <v>151</v>
      </c>
      <c r="C209" s="407"/>
      <c r="D209" s="415"/>
      <c r="E209" s="418">
        <v>1150000</v>
      </c>
    </row>
    <row r="210" spans="1:5" ht="7.5" customHeight="1" x14ac:dyDescent="0.2">
      <c r="A210" s="284"/>
      <c r="B210" s="284"/>
      <c r="C210" s="284"/>
      <c r="D210" s="100"/>
      <c r="E210" s="104"/>
    </row>
    <row r="211" spans="1:5" ht="15.75" customHeight="1" x14ac:dyDescent="0.2">
      <c r="A211" s="284"/>
      <c r="B211" s="284" t="s">
        <v>759</v>
      </c>
      <c r="C211" s="284"/>
      <c r="D211" s="100">
        <v>250000</v>
      </c>
      <c r="E211" s="104"/>
    </row>
    <row r="212" spans="1:5" x14ac:dyDescent="0.2">
      <c r="A212" s="284"/>
      <c r="B212" s="291" t="s">
        <v>540</v>
      </c>
      <c r="C212" s="284"/>
      <c r="D212" s="100"/>
      <c r="E212" s="104"/>
    </row>
    <row r="213" spans="1:5" x14ac:dyDescent="0.2">
      <c r="B213" s="291" t="s">
        <v>640</v>
      </c>
      <c r="D213" s="118"/>
      <c r="E213" s="261"/>
    </row>
    <row r="214" spans="1:5" x14ac:dyDescent="0.2">
      <c r="B214" s="291" t="s">
        <v>551</v>
      </c>
      <c r="D214" s="118"/>
      <c r="E214" s="261"/>
    </row>
    <row r="215" spans="1:5" x14ac:dyDescent="0.2">
      <c r="B215" s="291" t="s">
        <v>702</v>
      </c>
      <c r="D215" s="118"/>
      <c r="E215" s="261"/>
    </row>
    <row r="216" spans="1:5" x14ac:dyDescent="0.2">
      <c r="B216" s="291" t="s">
        <v>914</v>
      </c>
      <c r="C216" s="100">
        <v>226209.48</v>
      </c>
      <c r="D216" s="118"/>
      <c r="E216" s="261"/>
    </row>
    <row r="217" spans="1:5" x14ac:dyDescent="0.2">
      <c r="B217" s="291" t="s">
        <v>904</v>
      </c>
      <c r="C217" s="100">
        <v>-45241.896000000008</v>
      </c>
      <c r="D217" s="118"/>
      <c r="E217" s="261"/>
    </row>
    <row r="218" spans="1:5" x14ac:dyDescent="0.2">
      <c r="B218" s="291" t="s">
        <v>896</v>
      </c>
      <c r="C218" s="276">
        <v>103602.09999999999</v>
      </c>
      <c r="D218" s="118"/>
      <c r="E218" s="261"/>
    </row>
    <row r="219" spans="1:5" x14ac:dyDescent="0.2">
      <c r="B219" s="444" t="s">
        <v>912</v>
      </c>
      <c r="C219" s="474">
        <v>284569.68400000001</v>
      </c>
      <c r="D219" s="118"/>
      <c r="E219" s="261"/>
    </row>
    <row r="220" spans="1:5" ht="8.25" customHeight="1" x14ac:dyDescent="0.2">
      <c r="B220" s="288"/>
      <c r="C220" s="104"/>
      <c r="D220" s="118"/>
      <c r="E220" s="261"/>
    </row>
    <row r="221" spans="1:5" x14ac:dyDescent="0.2">
      <c r="B221" s="284" t="s">
        <v>931</v>
      </c>
      <c r="C221" s="104"/>
      <c r="D221" s="118">
        <v>900000</v>
      </c>
      <c r="E221" s="261"/>
    </row>
    <row r="222" spans="1:5" x14ac:dyDescent="0.2">
      <c r="B222" s="442" t="s">
        <v>760</v>
      </c>
      <c r="C222" s="474"/>
      <c r="D222" s="118"/>
      <c r="E222" s="261"/>
    </row>
    <row r="223" spans="1:5" ht="12.75" thickBot="1" x14ac:dyDescent="0.25">
      <c r="B223" s="288"/>
      <c r="C223" s="104"/>
      <c r="D223" s="118"/>
      <c r="E223" s="261"/>
    </row>
    <row r="224" spans="1:5" ht="25.5" customHeight="1" thickBot="1" x14ac:dyDescent="0.25">
      <c r="A224" s="406" t="s">
        <v>262</v>
      </c>
      <c r="B224" s="407" t="s">
        <v>263</v>
      </c>
      <c r="C224" s="407"/>
      <c r="D224" s="415">
        <v>5250000</v>
      </c>
      <c r="E224" s="418">
        <v>5250000</v>
      </c>
    </row>
    <row r="225" spans="1:5" x14ac:dyDescent="0.2">
      <c r="A225" s="284"/>
      <c r="B225" s="291" t="s">
        <v>540</v>
      </c>
      <c r="C225" s="284"/>
      <c r="D225" s="100"/>
      <c r="E225" s="104"/>
    </row>
    <row r="226" spans="1:5" x14ac:dyDescent="0.2">
      <c r="A226" s="284"/>
      <c r="B226" s="291" t="s">
        <v>717</v>
      </c>
      <c r="C226" s="284"/>
      <c r="D226" s="100"/>
      <c r="E226" s="104"/>
    </row>
    <row r="227" spans="1:5" x14ac:dyDescent="0.2">
      <c r="A227" s="284"/>
      <c r="B227" s="817" t="s">
        <v>729</v>
      </c>
      <c r="C227" s="284"/>
      <c r="D227" s="100"/>
      <c r="E227" s="104"/>
    </row>
    <row r="228" spans="1:5" ht="18.75" customHeight="1" thickBot="1" x14ac:dyDescent="0.25">
      <c r="A228" s="974" t="s">
        <v>270</v>
      </c>
      <c r="B228" s="974" t="s">
        <v>271</v>
      </c>
      <c r="C228" s="284"/>
      <c r="D228" s="100"/>
      <c r="E228" s="104"/>
    </row>
    <row r="229" spans="1:5" ht="18.75" customHeight="1" thickBot="1" x14ac:dyDescent="0.25">
      <c r="A229" s="406" t="s">
        <v>160</v>
      </c>
      <c r="B229" s="407" t="s">
        <v>552</v>
      </c>
      <c r="C229" s="407"/>
      <c r="D229" s="415">
        <v>1000000</v>
      </c>
      <c r="E229" s="418">
        <v>1000000</v>
      </c>
    </row>
    <row r="230" spans="1:5" x14ac:dyDescent="0.2">
      <c r="B230" s="291" t="s">
        <v>553</v>
      </c>
      <c r="D230" s="118"/>
      <c r="E230" s="104"/>
    </row>
    <row r="231" spans="1:5" x14ac:dyDescent="0.2">
      <c r="B231" s="291" t="s">
        <v>641</v>
      </c>
      <c r="D231" s="118"/>
      <c r="E231" s="104"/>
    </row>
    <row r="232" spans="1:5" ht="12.75" thickBot="1" x14ac:dyDescent="0.25">
      <c r="A232" s="284"/>
      <c r="B232" s="817" t="s">
        <v>729</v>
      </c>
      <c r="C232" s="284"/>
      <c r="D232" s="100"/>
      <c r="E232" s="104"/>
    </row>
    <row r="233" spans="1:5" ht="19.5" customHeight="1" thickBot="1" x14ac:dyDescent="0.25">
      <c r="A233" s="406" t="s">
        <v>711</v>
      </c>
      <c r="B233" s="407" t="s">
        <v>712</v>
      </c>
      <c r="C233" s="407"/>
      <c r="D233" s="415">
        <v>600000</v>
      </c>
      <c r="E233" s="418">
        <v>600000</v>
      </c>
    </row>
    <row r="234" spans="1:5" x14ac:dyDescent="0.2">
      <c r="B234" s="291" t="s">
        <v>540</v>
      </c>
      <c r="C234" s="104"/>
      <c r="D234" s="118"/>
      <c r="E234" s="104"/>
    </row>
    <row r="235" spans="1:5" x14ac:dyDescent="0.2">
      <c r="B235" s="291" t="s">
        <v>717</v>
      </c>
      <c r="C235" s="104"/>
      <c r="D235" s="118"/>
      <c r="E235" s="104"/>
    </row>
    <row r="236" spans="1:5" ht="12.75" thickBot="1" x14ac:dyDescent="0.25">
      <c r="A236" s="284"/>
      <c r="B236" s="817" t="s">
        <v>729</v>
      </c>
      <c r="C236" s="284"/>
      <c r="D236" s="100"/>
      <c r="E236" s="104"/>
    </row>
    <row r="237" spans="1:5" ht="18.75" customHeight="1" thickBot="1" x14ac:dyDescent="0.25">
      <c r="A237" s="406" t="s">
        <v>294</v>
      </c>
      <c r="B237" s="407" t="s">
        <v>295</v>
      </c>
      <c r="C237" s="407"/>
      <c r="D237" s="415">
        <v>9173243</v>
      </c>
      <c r="E237" s="418">
        <v>9173243</v>
      </c>
    </row>
    <row r="238" spans="1:5" ht="29.25" customHeight="1" x14ac:dyDescent="0.2">
      <c r="A238" s="284"/>
      <c r="B238" s="635" t="s">
        <v>820</v>
      </c>
      <c r="C238" s="818">
        <v>4500000</v>
      </c>
      <c r="D238" s="443"/>
      <c r="E238" s="413"/>
    </row>
    <row r="239" spans="1:5" x14ac:dyDescent="0.2">
      <c r="A239" s="284"/>
      <c r="B239" s="284" t="s">
        <v>540</v>
      </c>
      <c r="C239" s="284"/>
      <c r="D239" s="100"/>
      <c r="E239" s="104"/>
    </row>
    <row r="240" spans="1:5" x14ac:dyDescent="0.2">
      <c r="A240" s="284"/>
      <c r="B240" s="442" t="s">
        <v>717</v>
      </c>
      <c r="C240" s="442"/>
      <c r="D240" s="100"/>
      <c r="E240" s="104"/>
    </row>
    <row r="241" spans="1:5" ht="9.75" customHeight="1" x14ac:dyDescent="0.2">
      <c r="A241" s="284"/>
      <c r="B241" s="284"/>
      <c r="C241" s="284"/>
      <c r="D241" s="100"/>
      <c r="E241" s="104"/>
    </row>
    <row r="242" spans="1:5" x14ac:dyDescent="0.2">
      <c r="A242" s="284"/>
      <c r="B242" s="635" t="s">
        <v>821</v>
      </c>
      <c r="C242" s="104">
        <v>4673243</v>
      </c>
      <c r="D242" s="100"/>
      <c r="E242" s="104"/>
    </row>
    <row r="243" spans="1:5" x14ac:dyDescent="0.2">
      <c r="A243" s="284"/>
      <c r="B243" s="284" t="s">
        <v>822</v>
      </c>
      <c r="C243" s="284"/>
      <c r="D243" s="100"/>
      <c r="E243" s="104"/>
    </row>
    <row r="244" spans="1:5" ht="12.75" thickBot="1" x14ac:dyDescent="0.25">
      <c r="B244" s="288"/>
      <c r="C244" s="104"/>
      <c r="D244" s="118"/>
      <c r="E244" s="261"/>
    </row>
    <row r="245" spans="1:5" ht="18.75" customHeight="1" thickBot="1" x14ac:dyDescent="0.25">
      <c r="A245" s="406" t="s">
        <v>296</v>
      </c>
      <c r="B245" s="407" t="s">
        <v>297</v>
      </c>
      <c r="C245" s="407"/>
      <c r="D245" s="415">
        <v>4250000</v>
      </c>
      <c r="E245" s="418">
        <v>4250000</v>
      </c>
    </row>
    <row r="246" spans="1:5" x14ac:dyDescent="0.2">
      <c r="B246" s="291" t="s">
        <v>540</v>
      </c>
      <c r="C246" s="104"/>
      <c r="D246" s="118"/>
      <c r="E246" s="261"/>
    </row>
    <row r="247" spans="1:5" x14ac:dyDescent="0.2">
      <c r="B247" s="291" t="s">
        <v>829</v>
      </c>
      <c r="C247" s="104"/>
      <c r="D247" s="118"/>
      <c r="E247" s="261"/>
    </row>
    <row r="248" spans="1:5" ht="12.75" thickBot="1" x14ac:dyDescent="0.25">
      <c r="B248" s="288"/>
      <c r="C248" s="104"/>
      <c r="D248" s="118"/>
      <c r="E248" s="261"/>
    </row>
    <row r="249" spans="1:5" ht="18" customHeight="1" thickBot="1" x14ac:dyDescent="0.25">
      <c r="A249" s="406" t="s">
        <v>302</v>
      </c>
      <c r="B249" s="407" t="s">
        <v>554</v>
      </c>
      <c r="C249" s="407"/>
      <c r="D249" s="415"/>
      <c r="E249" s="418">
        <v>3595750</v>
      </c>
    </row>
    <row r="250" spans="1:5" x14ac:dyDescent="0.2">
      <c r="B250" s="1025" t="s">
        <v>555</v>
      </c>
      <c r="C250" s="1025"/>
      <c r="D250" s="118"/>
      <c r="E250" s="261"/>
    </row>
    <row r="251" spans="1:5" x14ac:dyDescent="0.2">
      <c r="B251" s="1017" t="s">
        <v>915</v>
      </c>
      <c r="C251" s="1017"/>
      <c r="D251" s="118"/>
      <c r="E251" s="261"/>
    </row>
    <row r="252" spans="1:5" ht="15" customHeight="1" x14ac:dyDescent="0.2">
      <c r="B252" s="820" t="s">
        <v>761</v>
      </c>
      <c r="C252" s="819">
        <v>2017</v>
      </c>
      <c r="D252" s="479">
        <v>2379058</v>
      </c>
      <c r="E252" s="261"/>
    </row>
    <row r="253" spans="1:5" ht="15" customHeight="1" x14ac:dyDescent="0.2">
      <c r="B253" s="820" t="s">
        <v>762</v>
      </c>
      <c r="C253" s="819">
        <v>2017</v>
      </c>
      <c r="D253" s="479">
        <v>1216692</v>
      </c>
      <c r="E253" s="261"/>
    </row>
    <row r="254" spans="1:5" x14ac:dyDescent="0.2">
      <c r="D254" s="118"/>
      <c r="E254" s="261"/>
    </row>
    <row r="255" spans="1:5" ht="24" customHeight="1" thickBot="1" x14ac:dyDescent="0.25">
      <c r="A255" s="284" t="s">
        <v>311</v>
      </c>
      <c r="B255" s="475" t="s">
        <v>312</v>
      </c>
      <c r="C255" s="475"/>
      <c r="D255" s="461"/>
      <c r="E255" s="104"/>
    </row>
    <row r="256" spans="1:5" ht="29.25" customHeight="1" thickBot="1" x14ac:dyDescent="0.25">
      <c r="A256" s="406" t="s">
        <v>186</v>
      </c>
      <c r="B256" s="407" t="s">
        <v>763</v>
      </c>
      <c r="C256" s="407"/>
      <c r="D256" s="415">
        <v>833835642</v>
      </c>
      <c r="E256" s="418">
        <v>833835642</v>
      </c>
    </row>
    <row r="257" spans="1:5" ht="43.5" customHeight="1" x14ac:dyDescent="0.2">
      <c r="B257" s="1016" t="s">
        <v>916</v>
      </c>
      <c r="C257" s="1016"/>
      <c r="D257" s="118"/>
      <c r="E257" s="261"/>
    </row>
    <row r="258" spans="1:5" ht="12.75" thickBot="1" x14ac:dyDescent="0.25">
      <c r="D258" s="118"/>
      <c r="E258" s="261"/>
    </row>
    <row r="259" spans="1:5" ht="25.5" customHeight="1" thickBot="1" x14ac:dyDescent="0.25">
      <c r="A259" s="406" t="s">
        <v>313</v>
      </c>
      <c r="B259" s="407" t="s">
        <v>556</v>
      </c>
      <c r="C259" s="407"/>
      <c r="D259" s="415"/>
      <c r="E259" s="418">
        <v>365230</v>
      </c>
    </row>
    <row r="260" spans="1:5" ht="15.75" customHeight="1" x14ac:dyDescent="0.2">
      <c r="B260" s="291" t="s">
        <v>557</v>
      </c>
      <c r="D260" s="118"/>
      <c r="E260" s="261"/>
    </row>
    <row r="261" spans="1:5" ht="15.75" customHeight="1" x14ac:dyDescent="0.2">
      <c r="B261" s="291" t="s">
        <v>626</v>
      </c>
      <c r="D261" s="118"/>
      <c r="E261" s="261"/>
    </row>
    <row r="262" spans="1:5" ht="15.75" customHeight="1" x14ac:dyDescent="0.2">
      <c r="B262" s="1017" t="s">
        <v>915</v>
      </c>
      <c r="C262" s="1017"/>
      <c r="D262" s="118"/>
      <c r="E262" s="261"/>
    </row>
    <row r="263" spans="1:5" ht="15.75" customHeight="1" x14ac:dyDescent="0.2">
      <c r="B263" s="820" t="s">
        <v>761</v>
      </c>
      <c r="C263" s="819">
        <v>2017</v>
      </c>
      <c r="D263" s="479">
        <v>199280</v>
      </c>
      <c r="E263" s="104"/>
    </row>
    <row r="264" spans="1:5" ht="15.75" customHeight="1" x14ac:dyDescent="0.2">
      <c r="B264" s="820" t="s">
        <v>762</v>
      </c>
      <c r="C264" s="819">
        <v>2017</v>
      </c>
      <c r="D264" s="479">
        <v>165950</v>
      </c>
      <c r="E264" s="291"/>
    </row>
    <row r="265" spans="1:5" ht="9" customHeight="1" thickBot="1" x14ac:dyDescent="0.25">
      <c r="D265" s="291"/>
      <c r="E265" s="291"/>
    </row>
    <row r="266" spans="1:5" ht="15.75" customHeight="1" thickBot="1" x14ac:dyDescent="0.25">
      <c r="A266" s="485" t="s">
        <v>319</v>
      </c>
      <c r="B266" s="484" t="s">
        <v>320</v>
      </c>
      <c r="C266" s="407"/>
      <c r="D266" s="415"/>
      <c r="E266" s="418">
        <v>7511845.6400000006</v>
      </c>
    </row>
    <row r="267" spans="1:5" ht="9" customHeight="1" x14ac:dyDescent="0.2">
      <c r="B267" s="405"/>
      <c r="C267" s="405"/>
      <c r="D267" s="417"/>
      <c r="E267" s="412"/>
    </row>
    <row r="268" spans="1:5" ht="25.5" x14ac:dyDescent="0.2">
      <c r="A268" s="269" t="s">
        <v>884</v>
      </c>
      <c r="B268" s="810" t="s">
        <v>885</v>
      </c>
      <c r="C268" s="405"/>
      <c r="D268" s="417">
        <v>7511845.6400000006</v>
      </c>
      <c r="E268" s="412"/>
    </row>
    <row r="269" spans="1:5" ht="38.25" customHeight="1" x14ac:dyDescent="0.2">
      <c r="B269" s="1020" t="s">
        <v>886</v>
      </c>
      <c r="C269" s="1020"/>
      <c r="D269" s="417"/>
      <c r="E269" s="412"/>
    </row>
    <row r="270" spans="1:5" ht="8.25" customHeight="1" thickBot="1" x14ac:dyDescent="0.25">
      <c r="C270" s="405"/>
      <c r="D270" s="417"/>
      <c r="E270" s="412"/>
    </row>
    <row r="271" spans="1:5" ht="19.5" customHeight="1" thickBot="1" x14ac:dyDescent="0.25">
      <c r="A271" s="406"/>
      <c r="B271" s="484" t="s">
        <v>558</v>
      </c>
      <c r="C271" s="407"/>
      <c r="D271" s="418">
        <v>1510452937.6400001</v>
      </c>
      <c r="E271" s="418">
        <v>1510452937.6400001</v>
      </c>
    </row>
    <row r="272" spans="1:5" ht="61.5" customHeight="1" x14ac:dyDescent="0.2">
      <c r="D272" s="118"/>
      <c r="E272" s="261"/>
    </row>
    <row r="273" spans="1:5" ht="16.5" customHeight="1" x14ac:dyDescent="0.2">
      <c r="A273" s="118" t="s">
        <v>720</v>
      </c>
      <c r="D273" s="118"/>
      <c r="E273" s="261"/>
    </row>
    <row r="274" spans="1:5" ht="21" customHeight="1" x14ac:dyDescent="0.2">
      <c r="A274" s="476">
        <v>42632</v>
      </c>
    </row>
    <row r="275" spans="1:5" ht="15.75" customHeight="1" x14ac:dyDescent="0.2"/>
  </sheetData>
  <mergeCells count="11">
    <mergeCell ref="A4:E4"/>
    <mergeCell ref="A5:E5"/>
    <mergeCell ref="A8:E8"/>
    <mergeCell ref="B82:C82"/>
    <mergeCell ref="B250:C250"/>
    <mergeCell ref="B257:C257"/>
    <mergeCell ref="B262:C262"/>
    <mergeCell ref="B79:C79"/>
    <mergeCell ref="B46:C46"/>
    <mergeCell ref="B269:C269"/>
    <mergeCell ref="B251:C251"/>
  </mergeCells>
  <phoneticPr fontId="22" type="noConversion"/>
  <pageMargins left="1.4960629921259843" right="0.47244094488188981" top="0.55118110236220474"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opLeftCell="A72" workbookViewId="0">
      <selection activeCell="B93" sqref="B93"/>
    </sheetView>
  </sheetViews>
  <sheetFormatPr baseColWidth="10" defaultColWidth="9.140625" defaultRowHeight="12.75" x14ac:dyDescent="0.2"/>
  <cols>
    <col min="1" max="1" width="5.140625" style="975" customWidth="1"/>
    <col min="2" max="2" width="43" style="789" customWidth="1"/>
    <col min="3" max="3" width="22" style="976" customWidth="1"/>
    <col min="4" max="4" width="12.7109375" style="977" customWidth="1"/>
    <col min="5" max="5" width="10.5703125" style="789" customWidth="1"/>
    <col min="6" max="6" width="15.85546875" style="976" customWidth="1"/>
    <col min="7" max="8" width="14.28515625" style="789" bestFit="1" customWidth="1"/>
    <col min="9" max="16384" width="9.140625" style="789"/>
  </cols>
  <sheetData>
    <row r="1" spans="1:6" x14ac:dyDescent="0.2">
      <c r="E1" s="978"/>
      <c r="F1" s="979"/>
    </row>
    <row r="2" spans="1:6" ht="31.5" customHeight="1" x14ac:dyDescent="0.2"/>
    <row r="3" spans="1:6" ht="18" x14ac:dyDescent="0.2">
      <c r="A3" s="1027" t="s">
        <v>168</v>
      </c>
      <c r="B3" s="1027"/>
      <c r="C3" s="1027"/>
      <c r="D3" s="1027"/>
    </row>
    <row r="4" spans="1:6" ht="33.75" customHeight="1" x14ac:dyDescent="0.2">
      <c r="A4" s="1028" t="s">
        <v>989</v>
      </c>
      <c r="B4" s="1028"/>
      <c r="C4" s="1028"/>
      <c r="D4" s="1028"/>
    </row>
    <row r="5" spans="1:6" ht="15" x14ac:dyDescent="0.2">
      <c r="A5" s="970"/>
      <c r="B5" s="840"/>
      <c r="C5" s="980"/>
      <c r="D5" s="981"/>
    </row>
    <row r="6" spans="1:6" ht="15" x14ac:dyDescent="0.2">
      <c r="A6" s="1029" t="s">
        <v>36</v>
      </c>
      <c r="B6" s="1029"/>
      <c r="C6" s="1029"/>
      <c r="D6" s="1029"/>
    </row>
    <row r="7" spans="1:6" ht="15" x14ac:dyDescent="0.2">
      <c r="A7" s="1029" t="s">
        <v>37</v>
      </c>
      <c r="B7" s="1029"/>
      <c r="C7" s="1029"/>
      <c r="D7" s="1029"/>
    </row>
    <row r="8" spans="1:6" ht="13.5" thickBot="1" x14ac:dyDescent="0.25"/>
    <row r="9" spans="1:6" x14ac:dyDescent="0.2">
      <c r="A9" s="982"/>
      <c r="B9" s="983"/>
      <c r="C9" s="984"/>
      <c r="D9" s="985"/>
    </row>
    <row r="10" spans="1:6" x14ac:dyDescent="0.2">
      <c r="A10" s="986" t="s">
        <v>31</v>
      </c>
      <c r="B10" s="987" t="s">
        <v>32</v>
      </c>
      <c r="C10" s="988">
        <v>1510452937.6442499</v>
      </c>
      <c r="D10" s="989">
        <v>1</v>
      </c>
    </row>
    <row r="11" spans="1:6" ht="13.5" thickBot="1" x14ac:dyDescent="0.25">
      <c r="A11" s="990"/>
      <c r="B11" s="991"/>
      <c r="C11" s="992"/>
      <c r="D11" s="993"/>
    </row>
    <row r="12" spans="1:6" x14ac:dyDescent="0.2">
      <c r="A12" s="982"/>
      <c r="B12" s="983" t="s">
        <v>31</v>
      </c>
      <c r="C12" s="984"/>
      <c r="D12" s="985" t="s">
        <v>31</v>
      </c>
    </row>
    <row r="13" spans="1:6" x14ac:dyDescent="0.2">
      <c r="A13" s="986">
        <v>0</v>
      </c>
      <c r="B13" s="994" t="s">
        <v>375</v>
      </c>
      <c r="C13" s="995">
        <v>428659503</v>
      </c>
      <c r="D13" s="996">
        <v>0.28379533868069462</v>
      </c>
    </row>
    <row r="14" spans="1:6" x14ac:dyDescent="0.2">
      <c r="A14" s="986"/>
      <c r="B14" s="994"/>
      <c r="C14" s="995"/>
      <c r="D14" s="996"/>
    </row>
    <row r="15" spans="1:6" x14ac:dyDescent="0.2">
      <c r="A15" s="986">
        <v>1</v>
      </c>
      <c r="B15" s="994" t="s">
        <v>33</v>
      </c>
      <c r="C15" s="995">
        <v>273922433.87</v>
      </c>
      <c r="D15" s="996">
        <v>0.18135118747706108</v>
      </c>
    </row>
    <row r="16" spans="1:6" x14ac:dyDescent="0.2">
      <c r="A16" s="986"/>
      <c r="B16" s="994"/>
      <c r="C16" s="995"/>
      <c r="D16" s="996"/>
    </row>
    <row r="17" spans="1:4" x14ac:dyDescent="0.2">
      <c r="A17" s="986">
        <v>2</v>
      </c>
      <c r="B17" s="994" t="s">
        <v>493</v>
      </c>
      <c r="C17" s="995">
        <v>123423404.26000002</v>
      </c>
      <c r="D17" s="996">
        <v>8.1712843335916885E-2</v>
      </c>
    </row>
    <row r="18" spans="1:4" x14ac:dyDescent="0.2">
      <c r="A18" s="986"/>
      <c r="B18" s="994"/>
      <c r="C18" s="995"/>
      <c r="D18" s="996"/>
    </row>
    <row r="19" spans="1:4" x14ac:dyDescent="0.2">
      <c r="A19" s="986">
        <v>3</v>
      </c>
      <c r="B19" s="994" t="s">
        <v>34</v>
      </c>
      <c r="C19" s="995">
        <v>33950000</v>
      </c>
      <c r="D19" s="996">
        <v>2.2476701626301242E-2</v>
      </c>
    </row>
    <row r="20" spans="1:4" x14ac:dyDescent="0.2">
      <c r="A20" s="986"/>
      <c r="B20" s="994"/>
      <c r="C20" s="995"/>
      <c r="D20" s="996"/>
    </row>
    <row r="21" spans="1:4" x14ac:dyDescent="0.2">
      <c r="A21" s="986">
        <v>4</v>
      </c>
      <c r="B21" s="994" t="s">
        <v>27</v>
      </c>
      <c r="C21" s="995">
        <v>0</v>
      </c>
      <c r="D21" s="996">
        <v>0</v>
      </c>
    </row>
    <row r="22" spans="1:4" x14ac:dyDescent="0.2">
      <c r="A22" s="986"/>
      <c r="B22" s="994"/>
      <c r="C22" s="995"/>
      <c r="D22" s="996"/>
    </row>
    <row r="23" spans="1:4" x14ac:dyDescent="0.2">
      <c r="A23" s="986">
        <v>5</v>
      </c>
      <c r="B23" s="994" t="s">
        <v>29</v>
      </c>
      <c r="C23" s="995">
        <v>556250250.75999999</v>
      </c>
      <c r="D23" s="996">
        <v>0.36826718456223168</v>
      </c>
    </row>
    <row r="24" spans="1:4" x14ac:dyDescent="0.2">
      <c r="A24" s="986"/>
      <c r="B24" s="994"/>
      <c r="C24" s="995"/>
      <c r="D24" s="996"/>
    </row>
    <row r="25" spans="1:4" x14ac:dyDescent="0.2">
      <c r="A25" s="986">
        <v>6</v>
      </c>
      <c r="B25" s="994" t="s">
        <v>299</v>
      </c>
      <c r="C25" s="995">
        <v>52917357.754249997</v>
      </c>
      <c r="D25" s="996">
        <v>3.5034099001311207E-2</v>
      </c>
    </row>
    <row r="26" spans="1:4" x14ac:dyDescent="0.2">
      <c r="A26" s="986"/>
      <c r="B26" s="994"/>
      <c r="C26" s="995"/>
      <c r="D26" s="996"/>
    </row>
    <row r="27" spans="1:4" x14ac:dyDescent="0.2">
      <c r="A27" s="986">
        <v>7</v>
      </c>
      <c r="B27" s="994" t="s">
        <v>308</v>
      </c>
      <c r="C27" s="995">
        <v>0</v>
      </c>
      <c r="D27" s="996">
        <v>0</v>
      </c>
    </row>
    <row r="28" spans="1:4" x14ac:dyDescent="0.2">
      <c r="A28" s="986"/>
      <c r="B28" s="994"/>
      <c r="C28" s="995"/>
      <c r="D28" s="996"/>
    </row>
    <row r="29" spans="1:4" x14ac:dyDescent="0.2">
      <c r="A29" s="986">
        <v>8</v>
      </c>
      <c r="B29" s="994" t="s">
        <v>35</v>
      </c>
      <c r="C29" s="995">
        <v>40210000</v>
      </c>
      <c r="D29" s="996">
        <v>2.6621153826025711E-2</v>
      </c>
    </row>
    <row r="30" spans="1:4" x14ac:dyDescent="0.2">
      <c r="A30" s="986"/>
      <c r="B30" s="994"/>
      <c r="C30" s="995"/>
      <c r="D30" s="996"/>
    </row>
    <row r="31" spans="1:4" x14ac:dyDescent="0.2">
      <c r="A31" s="986">
        <v>9</v>
      </c>
      <c r="B31" s="994" t="s">
        <v>89</v>
      </c>
      <c r="C31" s="995">
        <v>1119988</v>
      </c>
      <c r="D31" s="996">
        <v>7.4149149045766932E-4</v>
      </c>
    </row>
    <row r="32" spans="1:4" ht="13.5" thickBot="1" x14ac:dyDescent="0.25">
      <c r="A32" s="990"/>
      <c r="B32" s="997"/>
      <c r="C32" s="998"/>
      <c r="D32" s="999"/>
    </row>
    <row r="35" spans="1:8" x14ac:dyDescent="0.2">
      <c r="A35" s="505" t="s">
        <v>720</v>
      </c>
    </row>
    <row r="36" spans="1:8" x14ac:dyDescent="0.2">
      <c r="B36" s="339">
        <v>42632</v>
      </c>
    </row>
    <row r="38" spans="1:8" ht="8.25" customHeight="1" x14ac:dyDescent="0.2"/>
    <row r="39" spans="1:8" ht="11.25" customHeight="1" x14ac:dyDescent="0.2">
      <c r="C39" s="1026"/>
      <c r="D39" s="1026"/>
    </row>
    <row r="40" spans="1:8" ht="24" customHeight="1" x14ac:dyDescent="0.2">
      <c r="A40" s="1027" t="s">
        <v>565</v>
      </c>
      <c r="B40" s="1027"/>
      <c r="C40" s="1027"/>
      <c r="D40" s="1027"/>
      <c r="E40" s="978"/>
    </row>
    <row r="41" spans="1:8" ht="23.25" customHeight="1" x14ac:dyDescent="0.2">
      <c r="A41" s="1028" t="s">
        <v>984</v>
      </c>
      <c r="B41" s="1028"/>
      <c r="C41" s="1028"/>
      <c r="D41" s="1028"/>
    </row>
    <row r="42" spans="1:8" ht="18" customHeight="1" thickBot="1" x14ac:dyDescent="0.25">
      <c r="A42" s="1029" t="s">
        <v>39</v>
      </c>
      <c r="B42" s="1029"/>
      <c r="C42" s="1029"/>
      <c r="D42" s="1029"/>
    </row>
    <row r="43" spans="1:8" ht="17.25" customHeight="1" thickBot="1" x14ac:dyDescent="0.25">
      <c r="A43" s="1000" t="s">
        <v>31</v>
      </c>
      <c r="B43" s="1001" t="s">
        <v>38</v>
      </c>
      <c r="C43" s="1002">
        <v>242300816.00424999</v>
      </c>
      <c r="D43" s="1003">
        <v>1</v>
      </c>
      <c r="F43" s="1004"/>
      <c r="G43" s="976"/>
    </row>
    <row r="44" spans="1:8" x14ac:dyDescent="0.2">
      <c r="A44" s="986">
        <v>0</v>
      </c>
      <c r="B44" s="994" t="s">
        <v>375</v>
      </c>
      <c r="C44" s="995">
        <v>187821545</v>
      </c>
      <c r="D44" s="996">
        <v>0.77515853267578594</v>
      </c>
      <c r="H44" s="976"/>
    </row>
    <row r="45" spans="1:8" x14ac:dyDescent="0.2">
      <c r="A45" s="986">
        <v>1</v>
      </c>
      <c r="B45" s="994" t="s">
        <v>33</v>
      </c>
      <c r="C45" s="995">
        <v>7209768.25</v>
      </c>
      <c r="D45" s="996">
        <v>2.9755443538718993E-2</v>
      </c>
      <c r="H45" s="976"/>
    </row>
    <row r="46" spans="1:8" x14ac:dyDescent="0.2">
      <c r="A46" s="986">
        <v>2</v>
      </c>
      <c r="B46" s="994" t="s">
        <v>493</v>
      </c>
      <c r="C46" s="995">
        <v>1220000</v>
      </c>
      <c r="D46" s="996">
        <v>5.0350635219429101E-3</v>
      </c>
    </row>
    <row r="47" spans="1:8" x14ac:dyDescent="0.2">
      <c r="A47" s="986">
        <v>3</v>
      </c>
      <c r="B47" s="994" t="s">
        <v>34</v>
      </c>
      <c r="C47" s="995">
        <v>0</v>
      </c>
      <c r="D47" s="996">
        <v>0</v>
      </c>
    </row>
    <row r="48" spans="1:8" x14ac:dyDescent="0.2">
      <c r="A48" s="986">
        <v>4</v>
      </c>
      <c r="B48" s="994" t="s">
        <v>27</v>
      </c>
      <c r="C48" s="995">
        <v>0</v>
      </c>
      <c r="D48" s="996">
        <v>0</v>
      </c>
    </row>
    <row r="49" spans="1:8" x14ac:dyDescent="0.2">
      <c r="A49" s="986">
        <v>5</v>
      </c>
      <c r="B49" s="994" t="s">
        <v>29</v>
      </c>
      <c r="C49" s="995">
        <v>0</v>
      </c>
      <c r="D49" s="996">
        <v>0</v>
      </c>
    </row>
    <row r="50" spans="1:8" x14ac:dyDescent="0.2">
      <c r="A50" s="986">
        <v>6</v>
      </c>
      <c r="B50" s="994" t="s">
        <v>299</v>
      </c>
      <c r="C50" s="995">
        <v>45549502.754249997</v>
      </c>
      <c r="D50" s="996">
        <v>0.18798740963980515</v>
      </c>
    </row>
    <row r="51" spans="1:8" x14ac:dyDescent="0.2">
      <c r="A51" s="986">
        <v>7</v>
      </c>
      <c r="B51" s="994" t="s">
        <v>308</v>
      </c>
      <c r="C51" s="995">
        <v>0</v>
      </c>
      <c r="D51" s="996">
        <v>0</v>
      </c>
    </row>
    <row r="52" spans="1:8" x14ac:dyDescent="0.2">
      <c r="A52" s="986">
        <v>8</v>
      </c>
      <c r="B52" s="994" t="s">
        <v>35</v>
      </c>
      <c r="C52" s="995">
        <v>0</v>
      </c>
      <c r="D52" s="996">
        <v>0</v>
      </c>
    </row>
    <row r="53" spans="1:8" ht="13.5" thickBot="1" x14ac:dyDescent="0.25">
      <c r="A53" s="990">
        <v>9</v>
      </c>
      <c r="B53" s="997" t="s">
        <v>89</v>
      </c>
      <c r="C53" s="998">
        <v>500000</v>
      </c>
      <c r="D53" s="999">
        <v>2.0635506237470943E-3</v>
      </c>
    </row>
    <row r="55" spans="1:8" ht="13.5" thickBot="1" x14ac:dyDescent="0.25">
      <c r="A55" s="1030" t="s">
        <v>40</v>
      </c>
      <c r="B55" s="1030"/>
      <c r="C55" s="1030"/>
      <c r="D55" s="1030"/>
    </row>
    <row r="56" spans="1:8" ht="13.5" thickBot="1" x14ac:dyDescent="0.25">
      <c r="A56" s="1000" t="s">
        <v>31</v>
      </c>
      <c r="B56" s="1001" t="s">
        <v>41</v>
      </c>
      <c r="C56" s="1002">
        <v>213716076</v>
      </c>
      <c r="D56" s="1003">
        <v>1</v>
      </c>
      <c r="G56" s="976"/>
      <c r="H56" s="976"/>
    </row>
    <row r="57" spans="1:8" x14ac:dyDescent="0.2">
      <c r="A57" s="986">
        <v>0</v>
      </c>
      <c r="B57" s="994" t="s">
        <v>375</v>
      </c>
      <c r="C57" s="995">
        <v>126473938</v>
      </c>
      <c r="D57" s="996">
        <v>0.59178485945998749</v>
      </c>
    </row>
    <row r="58" spans="1:8" x14ac:dyDescent="0.2">
      <c r="A58" s="986">
        <v>1</v>
      </c>
      <c r="B58" s="994" t="s">
        <v>33</v>
      </c>
      <c r="C58" s="995">
        <v>61949252</v>
      </c>
      <c r="D58" s="996">
        <v>0.28986706643444082</v>
      </c>
    </row>
    <row r="59" spans="1:8" x14ac:dyDescent="0.2">
      <c r="A59" s="986">
        <v>2</v>
      </c>
      <c r="B59" s="994" t="s">
        <v>493</v>
      </c>
      <c r="C59" s="995">
        <v>17305043</v>
      </c>
      <c r="D59" s="996">
        <v>8.0972116482243478E-2</v>
      </c>
    </row>
    <row r="60" spans="1:8" x14ac:dyDescent="0.2">
      <c r="A60" s="986">
        <v>3</v>
      </c>
      <c r="B60" s="994" t="s">
        <v>34</v>
      </c>
      <c r="C60" s="995">
        <v>0</v>
      </c>
      <c r="D60" s="996">
        <v>0</v>
      </c>
    </row>
    <row r="61" spans="1:8" x14ac:dyDescent="0.2">
      <c r="A61" s="986">
        <v>4</v>
      </c>
      <c r="B61" s="994" t="s">
        <v>27</v>
      </c>
      <c r="C61" s="995">
        <v>0</v>
      </c>
      <c r="D61" s="996">
        <v>0</v>
      </c>
    </row>
    <row r="62" spans="1:8" x14ac:dyDescent="0.2">
      <c r="A62" s="986">
        <v>5</v>
      </c>
      <c r="B62" s="994" t="s">
        <v>29</v>
      </c>
      <c r="C62" s="995">
        <v>0</v>
      </c>
      <c r="D62" s="996">
        <v>0</v>
      </c>
    </row>
    <row r="63" spans="1:8" x14ac:dyDescent="0.2">
      <c r="A63" s="986">
        <v>6</v>
      </c>
      <c r="B63" s="994" t="s">
        <v>299</v>
      </c>
      <c r="C63" s="995">
        <v>7367855</v>
      </c>
      <c r="D63" s="996">
        <v>3.4474968555945222E-2</v>
      </c>
    </row>
    <row r="64" spans="1:8" x14ac:dyDescent="0.2">
      <c r="A64" s="986">
        <v>7</v>
      </c>
      <c r="B64" s="994" t="s">
        <v>308</v>
      </c>
      <c r="C64" s="995">
        <v>0</v>
      </c>
      <c r="D64" s="996">
        <v>0</v>
      </c>
    </row>
    <row r="65" spans="1:8" x14ac:dyDescent="0.2">
      <c r="A65" s="986">
        <v>8</v>
      </c>
      <c r="B65" s="994" t="s">
        <v>35</v>
      </c>
      <c r="C65" s="995">
        <v>0</v>
      </c>
      <c r="D65" s="996">
        <v>0</v>
      </c>
    </row>
    <row r="66" spans="1:8" ht="13.5" thickBot="1" x14ac:dyDescent="0.25">
      <c r="A66" s="990">
        <v>9</v>
      </c>
      <c r="B66" s="997" t="s">
        <v>89</v>
      </c>
      <c r="C66" s="998">
        <v>619988</v>
      </c>
      <c r="D66" s="999">
        <v>2.9009890673830263E-3</v>
      </c>
    </row>
    <row r="68" spans="1:8" ht="13.5" thickBot="1" x14ac:dyDescent="0.25">
      <c r="A68" s="1030" t="s">
        <v>42</v>
      </c>
      <c r="B68" s="1030"/>
      <c r="C68" s="1030"/>
      <c r="D68" s="1030"/>
    </row>
    <row r="69" spans="1:8" ht="13.5" thickBot="1" x14ac:dyDescent="0.25">
      <c r="A69" s="1000" t="s">
        <v>31</v>
      </c>
      <c r="B69" s="1001" t="s">
        <v>43</v>
      </c>
      <c r="C69" s="1002">
        <v>1054436045.64</v>
      </c>
      <c r="D69" s="1003">
        <v>1</v>
      </c>
      <c r="G69" s="976"/>
      <c r="H69" s="976"/>
    </row>
    <row r="70" spans="1:8" x14ac:dyDescent="0.2">
      <c r="A70" s="986">
        <v>0</v>
      </c>
      <c r="B70" s="994" t="s">
        <v>375</v>
      </c>
      <c r="C70" s="995">
        <v>114364020</v>
      </c>
      <c r="D70" s="996">
        <v>0.10845989234992974</v>
      </c>
    </row>
    <row r="71" spans="1:8" x14ac:dyDescent="0.2">
      <c r="A71" s="986">
        <v>1</v>
      </c>
      <c r="B71" s="994" t="s">
        <v>33</v>
      </c>
      <c r="C71" s="995">
        <v>204763413.62</v>
      </c>
      <c r="D71" s="996">
        <v>0.19419234999285034</v>
      </c>
    </row>
    <row r="72" spans="1:8" x14ac:dyDescent="0.2">
      <c r="A72" s="986">
        <v>2</v>
      </c>
      <c r="B72" s="994" t="s">
        <v>493</v>
      </c>
      <c r="C72" s="995">
        <v>104898361.26000002</v>
      </c>
      <c r="D72" s="996">
        <v>9.9482905287376591E-2</v>
      </c>
    </row>
    <row r="73" spans="1:8" x14ac:dyDescent="0.2">
      <c r="A73" s="986">
        <v>3</v>
      </c>
      <c r="B73" s="994" t="s">
        <v>34</v>
      </c>
      <c r="C73" s="995">
        <v>33950000</v>
      </c>
      <c r="D73" s="996">
        <v>3.2197305982074736E-2</v>
      </c>
    </row>
    <row r="74" spans="1:8" x14ac:dyDescent="0.2">
      <c r="A74" s="986">
        <v>4</v>
      </c>
      <c r="B74" s="994" t="s">
        <v>27</v>
      </c>
      <c r="C74" s="995">
        <v>0</v>
      </c>
      <c r="D74" s="996">
        <v>0</v>
      </c>
    </row>
    <row r="75" spans="1:8" x14ac:dyDescent="0.2">
      <c r="A75" s="986">
        <v>5</v>
      </c>
      <c r="B75" s="994" t="s">
        <v>29</v>
      </c>
      <c r="C75" s="995">
        <v>556250250.75999999</v>
      </c>
      <c r="D75" s="996">
        <v>0.52753341756481642</v>
      </c>
    </row>
    <row r="76" spans="1:8" x14ac:dyDescent="0.2">
      <c r="A76" s="986">
        <v>6</v>
      </c>
      <c r="B76" s="994" t="s">
        <v>299</v>
      </c>
      <c r="C76" s="995">
        <v>0</v>
      </c>
      <c r="D76" s="996">
        <v>0</v>
      </c>
    </row>
    <row r="77" spans="1:8" x14ac:dyDescent="0.2">
      <c r="A77" s="986">
        <v>7</v>
      </c>
      <c r="B77" s="994" t="s">
        <v>308</v>
      </c>
      <c r="C77" s="995">
        <v>0</v>
      </c>
      <c r="D77" s="996">
        <v>0</v>
      </c>
    </row>
    <row r="78" spans="1:8" x14ac:dyDescent="0.2">
      <c r="A78" s="986">
        <v>8</v>
      </c>
      <c r="B78" s="994" t="s">
        <v>35</v>
      </c>
      <c r="C78" s="995">
        <v>40210000</v>
      </c>
      <c r="D78" s="996">
        <v>3.813412882295214E-2</v>
      </c>
    </row>
    <row r="79" spans="1:8" ht="13.5" thickBot="1" x14ac:dyDescent="0.25">
      <c r="A79" s="990">
        <v>9</v>
      </c>
      <c r="B79" s="997" t="s">
        <v>89</v>
      </c>
      <c r="C79" s="998">
        <v>0</v>
      </c>
      <c r="D79" s="999">
        <v>0</v>
      </c>
      <c r="G79" s="976"/>
    </row>
    <row r="82" spans="1:2" x14ac:dyDescent="0.2">
      <c r="A82" s="976" t="s">
        <v>720</v>
      </c>
    </row>
    <row r="83" spans="1:2" x14ac:dyDescent="0.2">
      <c r="B83" s="339">
        <v>42632</v>
      </c>
    </row>
  </sheetData>
  <mergeCells count="10">
    <mergeCell ref="A68:D68"/>
    <mergeCell ref="A42:D42"/>
    <mergeCell ref="A40:D40"/>
    <mergeCell ref="A55:D55"/>
    <mergeCell ref="A41:D41"/>
    <mergeCell ref="C39:D39"/>
    <mergeCell ref="A3:D3"/>
    <mergeCell ref="A4:D4"/>
    <mergeCell ref="A6:D6"/>
    <mergeCell ref="A7:D7"/>
  </mergeCells>
  <phoneticPr fontId="0" type="noConversion"/>
  <printOptions horizontalCentered="1"/>
  <pageMargins left="1.1417322834645669" right="0.74803149606299213" top="0.47244094488188981" bottom="0.59055118110236227" header="0.51181102362204722" footer="0.51181102362204722"/>
  <pageSetup scale="90" orientation="landscape" r:id="rId1"/>
  <headerFooter alignWithMargins="0"/>
  <rowBreaks count="1" manualBreakCount="1">
    <brk id="39"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workbookViewId="0">
      <pane xSplit="1" ySplit="8" topLeftCell="B123" activePane="bottomRight" state="frozen"/>
      <selection pane="topRight" activeCell="B1" sqref="B1"/>
      <selection pane="bottomLeft" activeCell="A8" sqref="A8"/>
      <selection pane="bottomRight" activeCell="B132" sqref="B132"/>
    </sheetView>
  </sheetViews>
  <sheetFormatPr baseColWidth="10" defaultRowHeight="12.75" x14ac:dyDescent="0.2"/>
  <cols>
    <col min="1" max="1" width="7.140625" style="117" bestFit="1" customWidth="1"/>
    <col min="2" max="2" width="60.5703125" style="117" customWidth="1"/>
    <col min="3" max="6" width="19.140625" style="146" customWidth="1"/>
    <col min="7" max="16384" width="11.42578125" style="117"/>
  </cols>
  <sheetData>
    <row r="1" spans="1:6" x14ac:dyDescent="0.2">
      <c r="C1" s="664"/>
      <c r="E1" s="664"/>
    </row>
    <row r="2" spans="1:6" x14ac:dyDescent="0.2">
      <c r="C2" s="664"/>
      <c r="D2" s="664"/>
      <c r="E2" s="664"/>
    </row>
    <row r="3" spans="1:6" ht="18" x14ac:dyDescent="0.2">
      <c r="A3" s="1031" t="s">
        <v>172</v>
      </c>
      <c r="B3" s="1031"/>
      <c r="C3" s="1031"/>
      <c r="D3" s="1031"/>
      <c r="E3" s="1031"/>
      <c r="F3" s="1031"/>
    </row>
    <row r="4" spans="1:6" ht="15.75" x14ac:dyDescent="0.2">
      <c r="A4" s="1032" t="s">
        <v>984</v>
      </c>
      <c r="B4" s="1032"/>
      <c r="C4" s="1032"/>
      <c r="D4" s="1032"/>
      <c r="E4" s="1032"/>
      <c r="F4" s="1032"/>
    </row>
    <row r="5" spans="1:6" ht="15.75" customHeight="1" x14ac:dyDescent="0.2">
      <c r="A5" s="1029" t="s">
        <v>686</v>
      </c>
      <c r="B5" s="1029"/>
      <c r="C5" s="1029"/>
      <c r="D5" s="1029"/>
      <c r="E5" s="1029"/>
      <c r="F5" s="1029"/>
    </row>
    <row r="6" spans="1:6" ht="13.5" thickBot="1" x14ac:dyDescent="0.25"/>
    <row r="7" spans="1:6" ht="46.5" customHeight="1" thickBot="1" x14ac:dyDescent="0.25">
      <c r="A7" s="5" t="s">
        <v>96</v>
      </c>
      <c r="B7" s="56" t="s">
        <v>670</v>
      </c>
      <c r="C7" s="679" t="s">
        <v>247</v>
      </c>
      <c r="D7" s="679" t="s">
        <v>246</v>
      </c>
      <c r="E7" s="679" t="s">
        <v>178</v>
      </c>
      <c r="F7" s="679" t="s">
        <v>574</v>
      </c>
    </row>
    <row r="8" spans="1:6" ht="18.75" customHeight="1" x14ac:dyDescent="0.2">
      <c r="A8" s="662" t="s">
        <v>687</v>
      </c>
      <c r="B8" s="662"/>
      <c r="C8" s="663">
        <v>242300816.00424999</v>
      </c>
      <c r="D8" s="663">
        <v>213716076</v>
      </c>
      <c r="E8" s="663">
        <v>1054436045.64</v>
      </c>
      <c r="F8" s="663">
        <v>1510452937.6442499</v>
      </c>
    </row>
    <row r="9" spans="1:6" ht="22.5" customHeight="1" x14ac:dyDescent="0.2">
      <c r="A9" s="665" t="s">
        <v>374</v>
      </c>
      <c r="B9" s="666" t="s">
        <v>375</v>
      </c>
      <c r="C9" s="667">
        <v>187821545</v>
      </c>
      <c r="D9" s="667">
        <v>126473938</v>
      </c>
      <c r="E9" s="667">
        <v>114364020</v>
      </c>
      <c r="F9" s="667">
        <v>428659503</v>
      </c>
    </row>
    <row r="10" spans="1:6" x14ac:dyDescent="0.2">
      <c r="A10" s="668" t="s">
        <v>376</v>
      </c>
      <c r="B10" s="668" t="s">
        <v>377</v>
      </c>
      <c r="C10" s="669">
        <v>100563534</v>
      </c>
      <c r="D10" s="669">
        <v>70722927</v>
      </c>
      <c r="E10" s="669">
        <v>75789605</v>
      </c>
      <c r="F10" s="669">
        <v>247076066</v>
      </c>
    </row>
    <row r="11" spans="1:6" ht="15.75" customHeight="1" x14ac:dyDescent="0.2">
      <c r="A11" s="670" t="s">
        <v>378</v>
      </c>
      <c r="B11" s="670" t="s">
        <v>379</v>
      </c>
      <c r="C11" s="664">
        <v>92476289</v>
      </c>
      <c r="D11" s="664">
        <v>61593062</v>
      </c>
      <c r="E11" s="664">
        <v>54079855</v>
      </c>
      <c r="F11" s="664">
        <v>208149206</v>
      </c>
    </row>
    <row r="12" spans="1:6" x14ac:dyDescent="0.2">
      <c r="A12" s="670" t="s">
        <v>380</v>
      </c>
      <c r="B12" s="670" t="s">
        <v>381</v>
      </c>
      <c r="C12" s="159">
        <v>0</v>
      </c>
      <c r="D12" s="159">
        <v>3824280</v>
      </c>
      <c r="E12" s="159">
        <v>4300000</v>
      </c>
      <c r="F12" s="159">
        <v>8124280</v>
      </c>
    </row>
    <row r="13" spans="1:6" x14ac:dyDescent="0.2">
      <c r="A13" s="670" t="s">
        <v>382</v>
      </c>
      <c r="B13" s="670" t="s">
        <v>383</v>
      </c>
      <c r="C13" s="159">
        <v>4446130</v>
      </c>
      <c r="D13" s="159">
        <v>0</v>
      </c>
      <c r="E13" s="159">
        <v>13446130</v>
      </c>
      <c r="F13" s="159">
        <v>17892260</v>
      </c>
    </row>
    <row r="14" spans="1:6" ht="15.75" customHeight="1" x14ac:dyDescent="0.2">
      <c r="A14" s="670" t="s">
        <v>384</v>
      </c>
      <c r="B14" s="670" t="s">
        <v>385</v>
      </c>
      <c r="C14" s="664">
        <v>3641115</v>
      </c>
      <c r="D14" s="664">
        <v>5305585</v>
      </c>
      <c r="E14" s="664">
        <v>3963620</v>
      </c>
      <c r="F14" s="664">
        <v>12910320</v>
      </c>
    </row>
    <row r="15" spans="1:6" x14ac:dyDescent="0.2">
      <c r="A15" s="668" t="s">
        <v>386</v>
      </c>
      <c r="B15" s="668" t="s">
        <v>387</v>
      </c>
      <c r="C15" s="669">
        <v>10612320</v>
      </c>
      <c r="D15" s="669">
        <v>3000000</v>
      </c>
      <c r="E15" s="669">
        <v>4100000</v>
      </c>
      <c r="F15" s="669">
        <v>17712320</v>
      </c>
    </row>
    <row r="16" spans="1:6" ht="14.25" customHeight="1" x14ac:dyDescent="0.2">
      <c r="A16" s="670" t="s">
        <v>388</v>
      </c>
      <c r="B16" s="670" t="s">
        <v>389</v>
      </c>
      <c r="C16" s="664">
        <v>787320</v>
      </c>
      <c r="D16" s="664">
        <v>3000000</v>
      </c>
      <c r="E16" s="664">
        <v>4100000</v>
      </c>
      <c r="F16" s="664">
        <v>7887320</v>
      </c>
    </row>
    <row r="17" spans="1:6" ht="14.25" customHeight="1" x14ac:dyDescent="0.2">
      <c r="A17" s="670" t="s">
        <v>390</v>
      </c>
      <c r="B17" s="670" t="s">
        <v>391</v>
      </c>
      <c r="C17" s="664">
        <v>9825000</v>
      </c>
      <c r="D17" s="664">
        <v>0</v>
      </c>
      <c r="E17" s="664">
        <v>0</v>
      </c>
      <c r="F17" s="664">
        <v>9825000</v>
      </c>
    </row>
    <row r="18" spans="1:6" x14ac:dyDescent="0.2">
      <c r="A18" s="668" t="s">
        <v>392</v>
      </c>
      <c r="B18" s="668" t="s">
        <v>393</v>
      </c>
      <c r="C18" s="669">
        <v>49616997</v>
      </c>
      <c r="D18" s="669">
        <v>33543689</v>
      </c>
      <c r="E18" s="669">
        <v>17456775</v>
      </c>
      <c r="F18" s="669">
        <v>100617461</v>
      </c>
    </row>
    <row r="19" spans="1:6" ht="15.75" customHeight="1" x14ac:dyDescent="0.2">
      <c r="A19" s="670" t="s">
        <v>394</v>
      </c>
      <c r="B19" s="670" t="s">
        <v>395</v>
      </c>
      <c r="C19" s="664">
        <v>22747321</v>
      </c>
      <c r="D19" s="664">
        <v>25325047</v>
      </c>
      <c r="E19" s="664">
        <v>10143590</v>
      </c>
      <c r="F19" s="664">
        <v>58215958</v>
      </c>
    </row>
    <row r="20" spans="1:6" ht="15.75" customHeight="1" x14ac:dyDescent="0.2">
      <c r="A20" s="670" t="s">
        <v>396</v>
      </c>
      <c r="B20" s="670" t="s">
        <v>397</v>
      </c>
      <c r="C20" s="664">
        <v>15256765</v>
      </c>
      <c r="D20" s="664">
        <v>0</v>
      </c>
      <c r="E20" s="664">
        <v>0</v>
      </c>
      <c r="F20" s="664">
        <v>15256765</v>
      </c>
    </row>
    <row r="21" spans="1:6" ht="15.75" customHeight="1" x14ac:dyDescent="0.2">
      <c r="A21" s="670" t="s">
        <v>398</v>
      </c>
      <c r="B21" s="670" t="s">
        <v>399</v>
      </c>
      <c r="C21" s="664">
        <v>11612911</v>
      </c>
      <c r="D21" s="664">
        <v>8218642</v>
      </c>
      <c r="E21" s="664">
        <v>7313185</v>
      </c>
      <c r="F21" s="664">
        <v>27144738</v>
      </c>
    </row>
    <row r="22" spans="1:6" ht="25.5" x14ac:dyDescent="0.2">
      <c r="A22" s="668" t="s">
        <v>400</v>
      </c>
      <c r="B22" s="671" t="s">
        <v>401</v>
      </c>
      <c r="C22" s="669">
        <v>13678487</v>
      </c>
      <c r="D22" s="669">
        <v>9758150</v>
      </c>
      <c r="E22" s="669">
        <v>8140405</v>
      </c>
      <c r="F22" s="669">
        <v>31577042</v>
      </c>
    </row>
    <row r="23" spans="1:6" ht="25.5" x14ac:dyDescent="0.2">
      <c r="A23" s="672" t="s">
        <v>402</v>
      </c>
      <c r="B23" s="673" t="s">
        <v>403</v>
      </c>
      <c r="C23" s="664">
        <v>12981712</v>
      </c>
      <c r="D23" s="664">
        <v>9205025</v>
      </c>
      <c r="E23" s="664">
        <v>7641615</v>
      </c>
      <c r="F23" s="664">
        <v>29828352</v>
      </c>
    </row>
    <row r="24" spans="1:6" x14ac:dyDescent="0.2">
      <c r="A24" s="672" t="s">
        <v>404</v>
      </c>
      <c r="B24" s="673" t="s">
        <v>405</v>
      </c>
      <c r="C24" s="664">
        <v>696775</v>
      </c>
      <c r="D24" s="664">
        <v>553125</v>
      </c>
      <c r="E24" s="664">
        <v>498790</v>
      </c>
      <c r="F24" s="664">
        <v>1748690</v>
      </c>
    </row>
    <row r="25" spans="1:6" ht="25.5" x14ac:dyDescent="0.2">
      <c r="A25" s="668" t="s">
        <v>406</v>
      </c>
      <c r="B25" s="671" t="s">
        <v>407</v>
      </c>
      <c r="C25" s="669">
        <v>13350207</v>
      </c>
      <c r="D25" s="669">
        <v>9449172</v>
      </c>
      <c r="E25" s="669">
        <v>8877235</v>
      </c>
      <c r="F25" s="669">
        <v>31676614</v>
      </c>
    </row>
    <row r="26" spans="1:6" ht="25.5" x14ac:dyDescent="0.2">
      <c r="A26" s="672" t="s">
        <v>408</v>
      </c>
      <c r="B26" s="673" t="s">
        <v>409</v>
      </c>
      <c r="C26" s="664">
        <v>7079235</v>
      </c>
      <c r="D26" s="664">
        <v>5011101</v>
      </c>
      <c r="E26" s="664">
        <v>4548120</v>
      </c>
      <c r="F26" s="664">
        <v>16638456</v>
      </c>
    </row>
    <row r="27" spans="1:6" ht="25.5" x14ac:dyDescent="0.2">
      <c r="A27" s="672" t="s">
        <v>410</v>
      </c>
      <c r="B27" s="673" t="s">
        <v>411</v>
      </c>
      <c r="C27" s="664">
        <v>2090325</v>
      </c>
      <c r="D27" s="664">
        <v>1479356</v>
      </c>
      <c r="E27" s="664">
        <v>1446370</v>
      </c>
      <c r="F27" s="664">
        <v>5016051</v>
      </c>
    </row>
    <row r="28" spans="1:6" x14ac:dyDescent="0.2">
      <c r="A28" s="672" t="s">
        <v>412</v>
      </c>
      <c r="B28" s="673" t="s">
        <v>413</v>
      </c>
      <c r="C28" s="664">
        <v>4180647</v>
      </c>
      <c r="D28" s="664">
        <v>2958715</v>
      </c>
      <c r="E28" s="664">
        <v>2882745</v>
      </c>
      <c r="F28" s="664">
        <v>10022107</v>
      </c>
    </row>
    <row r="29" spans="1:6" ht="28.5" customHeight="1" x14ac:dyDescent="0.2">
      <c r="A29" s="665" t="s">
        <v>414</v>
      </c>
      <c r="B29" s="666" t="s">
        <v>415</v>
      </c>
      <c r="C29" s="667">
        <v>7209768.25</v>
      </c>
      <c r="D29" s="667">
        <v>61949252</v>
      </c>
      <c r="E29" s="667">
        <v>204763413.62</v>
      </c>
      <c r="F29" s="667">
        <v>273922433.87</v>
      </c>
    </row>
    <row r="30" spans="1:6" x14ac:dyDescent="0.2">
      <c r="A30" s="668" t="s">
        <v>416</v>
      </c>
      <c r="B30" s="668" t="s">
        <v>219</v>
      </c>
      <c r="C30" s="669">
        <v>0</v>
      </c>
      <c r="D30" s="669">
        <v>3600000</v>
      </c>
      <c r="E30" s="669">
        <v>42099265.049999997</v>
      </c>
      <c r="F30" s="669">
        <v>45699265.049999997</v>
      </c>
    </row>
    <row r="31" spans="1:6" ht="17.25" customHeight="1" x14ac:dyDescent="0.2">
      <c r="A31" s="672" t="s">
        <v>417</v>
      </c>
      <c r="B31" s="672" t="s">
        <v>418</v>
      </c>
      <c r="C31" s="664">
        <v>0</v>
      </c>
      <c r="D31" s="664">
        <v>3600000</v>
      </c>
      <c r="E31" s="664">
        <v>34086745.049999997</v>
      </c>
      <c r="F31" s="664">
        <v>37686745.049999997</v>
      </c>
    </row>
    <row r="32" spans="1:6" x14ac:dyDescent="0.2">
      <c r="A32" s="672" t="s">
        <v>419</v>
      </c>
      <c r="B32" s="672" t="s">
        <v>223</v>
      </c>
      <c r="C32" s="159">
        <v>0</v>
      </c>
      <c r="D32" s="159">
        <v>0</v>
      </c>
      <c r="E32" s="159">
        <v>8012520</v>
      </c>
      <c r="F32" s="159">
        <v>8012520</v>
      </c>
    </row>
    <row r="33" spans="1:6" x14ac:dyDescent="0.2">
      <c r="A33" s="668" t="s">
        <v>420</v>
      </c>
      <c r="B33" s="668" t="s">
        <v>421</v>
      </c>
      <c r="C33" s="669">
        <v>3200000</v>
      </c>
      <c r="D33" s="669">
        <v>18851260</v>
      </c>
      <c r="E33" s="669">
        <v>4960346</v>
      </c>
      <c r="F33" s="669">
        <v>27011606</v>
      </c>
    </row>
    <row r="34" spans="1:6" x14ac:dyDescent="0.2">
      <c r="A34" s="672" t="s">
        <v>422</v>
      </c>
      <c r="B34" s="672" t="s">
        <v>423</v>
      </c>
      <c r="C34" s="159">
        <v>250000</v>
      </c>
      <c r="D34" s="159">
        <v>0</v>
      </c>
      <c r="E34" s="159">
        <v>0</v>
      </c>
      <c r="F34" s="159">
        <v>250000</v>
      </c>
    </row>
    <row r="35" spans="1:6" ht="16.5" customHeight="1" x14ac:dyDescent="0.2">
      <c r="A35" s="672" t="s">
        <v>424</v>
      </c>
      <c r="B35" s="672" t="s">
        <v>425</v>
      </c>
      <c r="C35" s="664">
        <v>1650000</v>
      </c>
      <c r="D35" s="664">
        <v>551260</v>
      </c>
      <c r="E35" s="664">
        <v>2460346</v>
      </c>
      <c r="F35" s="664">
        <v>4661606</v>
      </c>
    </row>
    <row r="36" spans="1:6" ht="16.5" customHeight="1" x14ac:dyDescent="0.2">
      <c r="A36" s="672" t="s">
        <v>426</v>
      </c>
      <c r="B36" s="672" t="s">
        <v>427</v>
      </c>
      <c r="C36" s="664">
        <v>1300000</v>
      </c>
      <c r="D36" s="664">
        <v>300000</v>
      </c>
      <c r="E36" s="664">
        <v>2500000</v>
      </c>
      <c r="F36" s="664">
        <v>4100000</v>
      </c>
    </row>
    <row r="37" spans="1:6" ht="16.5" customHeight="1" x14ac:dyDescent="0.2">
      <c r="A37" s="672" t="s">
        <v>428</v>
      </c>
      <c r="B37" s="672" t="s">
        <v>429</v>
      </c>
      <c r="C37" s="664">
        <v>0</v>
      </c>
      <c r="D37" s="664">
        <v>18000000</v>
      </c>
      <c r="E37" s="664">
        <v>0</v>
      </c>
      <c r="F37" s="664">
        <v>18000000</v>
      </c>
    </row>
    <row r="38" spans="1:6" x14ac:dyDescent="0.2">
      <c r="A38" s="668" t="s">
        <v>430</v>
      </c>
      <c r="B38" s="668" t="s">
        <v>431</v>
      </c>
      <c r="C38" s="669">
        <v>588989.25</v>
      </c>
      <c r="D38" s="669">
        <v>2700000</v>
      </c>
      <c r="E38" s="669">
        <v>3000000</v>
      </c>
      <c r="F38" s="669">
        <v>6288989.25</v>
      </c>
    </row>
    <row r="39" spans="1:6" ht="15.75" customHeight="1" x14ac:dyDescent="0.2">
      <c r="A39" s="672" t="s">
        <v>432</v>
      </c>
      <c r="B39" s="672" t="s">
        <v>433</v>
      </c>
      <c r="C39" s="664">
        <v>0</v>
      </c>
      <c r="D39" s="664">
        <v>900000</v>
      </c>
      <c r="E39" s="664">
        <v>2000000</v>
      </c>
      <c r="F39" s="664">
        <v>2900000</v>
      </c>
    </row>
    <row r="40" spans="1:6" ht="15.75" customHeight="1" x14ac:dyDescent="0.2">
      <c r="A40" s="672" t="s">
        <v>434</v>
      </c>
      <c r="B40" s="672" t="s">
        <v>435</v>
      </c>
      <c r="C40" s="664">
        <v>0</v>
      </c>
      <c r="D40" s="664">
        <v>100000</v>
      </c>
      <c r="E40" s="664">
        <v>1000000</v>
      </c>
      <c r="F40" s="664">
        <v>1100000</v>
      </c>
    </row>
    <row r="41" spans="1:6" ht="15.75" customHeight="1" x14ac:dyDescent="0.2">
      <c r="A41" s="672" t="s">
        <v>436</v>
      </c>
      <c r="B41" s="672" t="s">
        <v>437</v>
      </c>
      <c r="C41" s="664">
        <v>588989.25</v>
      </c>
      <c r="D41" s="664">
        <v>1700000</v>
      </c>
      <c r="E41" s="664">
        <v>0</v>
      </c>
      <c r="F41" s="664">
        <v>2288989.25</v>
      </c>
    </row>
    <row r="42" spans="1:6" x14ac:dyDescent="0.2">
      <c r="A42" s="668" t="s">
        <v>438</v>
      </c>
      <c r="B42" s="668" t="s">
        <v>439</v>
      </c>
      <c r="C42" s="669">
        <v>0</v>
      </c>
      <c r="D42" s="669">
        <v>14275907</v>
      </c>
      <c r="E42" s="669">
        <v>24750000</v>
      </c>
      <c r="F42" s="669">
        <v>39025907</v>
      </c>
    </row>
    <row r="43" spans="1:6" ht="15.75" customHeight="1" x14ac:dyDescent="0.2">
      <c r="A43" s="672" t="s">
        <v>440</v>
      </c>
      <c r="B43" s="672" t="s">
        <v>441</v>
      </c>
      <c r="C43" s="664">
        <v>0</v>
      </c>
      <c r="D43" s="664">
        <v>0</v>
      </c>
      <c r="E43" s="664">
        <v>1000000</v>
      </c>
      <c r="F43" s="664">
        <v>1000000</v>
      </c>
    </row>
    <row r="44" spans="1:6" ht="15.75" customHeight="1" x14ac:dyDescent="0.2">
      <c r="A44" s="672" t="s">
        <v>442</v>
      </c>
      <c r="B44" s="672" t="s">
        <v>443</v>
      </c>
      <c r="C44" s="664">
        <v>0</v>
      </c>
      <c r="D44" s="664">
        <v>3000000</v>
      </c>
      <c r="E44" s="664">
        <v>20750000</v>
      </c>
      <c r="F44" s="664">
        <v>23750000</v>
      </c>
    </row>
    <row r="45" spans="1:6" ht="15.75" customHeight="1" x14ac:dyDescent="0.2">
      <c r="A45" s="672" t="s">
        <v>444</v>
      </c>
      <c r="B45" s="672" t="s">
        <v>445</v>
      </c>
      <c r="C45" s="664">
        <v>0</v>
      </c>
      <c r="D45" s="664">
        <v>4200000</v>
      </c>
      <c r="E45" s="664">
        <v>2000000</v>
      </c>
      <c r="F45" s="664">
        <v>6200000</v>
      </c>
    </row>
    <row r="46" spans="1:6" ht="15.75" customHeight="1" x14ac:dyDescent="0.2">
      <c r="A46" s="672" t="s">
        <v>446</v>
      </c>
      <c r="B46" s="672" t="s">
        <v>447</v>
      </c>
      <c r="C46" s="664">
        <v>0</v>
      </c>
      <c r="D46" s="664">
        <v>7075907</v>
      </c>
      <c r="E46" s="664">
        <v>1000000</v>
      </c>
      <c r="F46" s="664">
        <v>8075907</v>
      </c>
    </row>
    <row r="47" spans="1:6" x14ac:dyDescent="0.2">
      <c r="A47" s="668" t="s">
        <v>448</v>
      </c>
      <c r="B47" s="668" t="s">
        <v>449</v>
      </c>
      <c r="C47" s="669">
        <v>1142125</v>
      </c>
      <c r="D47" s="669">
        <v>1671200</v>
      </c>
      <c r="E47" s="669">
        <v>3350000</v>
      </c>
      <c r="F47" s="669">
        <v>6163325</v>
      </c>
    </row>
    <row r="48" spans="1:6" ht="15" customHeight="1" x14ac:dyDescent="0.2">
      <c r="A48" s="672" t="s">
        <v>450</v>
      </c>
      <c r="B48" s="672" t="s">
        <v>451</v>
      </c>
      <c r="C48" s="664">
        <v>300000</v>
      </c>
      <c r="D48" s="664">
        <v>400000</v>
      </c>
      <c r="E48" s="664">
        <v>850000</v>
      </c>
      <c r="F48" s="664">
        <v>1550000</v>
      </c>
    </row>
    <row r="49" spans="1:6" ht="15" customHeight="1" x14ac:dyDescent="0.2">
      <c r="A49" s="672" t="s">
        <v>452</v>
      </c>
      <c r="B49" s="672" t="s">
        <v>453</v>
      </c>
      <c r="C49" s="664">
        <v>842125</v>
      </c>
      <c r="D49" s="664">
        <v>1271200</v>
      </c>
      <c r="E49" s="664">
        <v>2500000</v>
      </c>
      <c r="F49" s="664">
        <v>4613325</v>
      </c>
    </row>
    <row r="50" spans="1:6" x14ac:dyDescent="0.2">
      <c r="A50" s="668" t="s">
        <v>454</v>
      </c>
      <c r="B50" s="668" t="s">
        <v>455</v>
      </c>
      <c r="C50" s="669">
        <v>2278654</v>
      </c>
      <c r="D50" s="669">
        <v>6047385</v>
      </c>
      <c r="E50" s="669">
        <v>12446532</v>
      </c>
      <c r="F50" s="669">
        <v>20772571</v>
      </c>
    </row>
    <row r="51" spans="1:6" ht="13.5" customHeight="1" x14ac:dyDescent="0.2">
      <c r="A51" s="672" t="s">
        <v>456</v>
      </c>
      <c r="B51" s="672" t="s">
        <v>457</v>
      </c>
      <c r="C51" s="664">
        <v>2278654</v>
      </c>
      <c r="D51" s="664">
        <v>6047385</v>
      </c>
      <c r="E51" s="664">
        <v>12446532</v>
      </c>
      <c r="F51" s="664">
        <v>20772571</v>
      </c>
    </row>
    <row r="52" spans="1:6" x14ac:dyDescent="0.2">
      <c r="A52" s="668" t="s">
        <v>458</v>
      </c>
      <c r="B52" s="668" t="s">
        <v>459</v>
      </c>
      <c r="C52" s="669">
        <v>0</v>
      </c>
      <c r="D52" s="669">
        <v>837500</v>
      </c>
      <c r="E52" s="669">
        <v>3553767.31</v>
      </c>
      <c r="F52" s="669">
        <v>4391267.3100000005</v>
      </c>
    </row>
    <row r="53" spans="1:6" ht="15.75" customHeight="1" x14ac:dyDescent="0.2">
      <c r="A53" s="672" t="s">
        <v>460</v>
      </c>
      <c r="B53" s="672" t="s">
        <v>461</v>
      </c>
      <c r="C53" s="664">
        <v>0</v>
      </c>
      <c r="D53" s="664">
        <v>0</v>
      </c>
      <c r="E53" s="664">
        <v>2003767.31</v>
      </c>
      <c r="F53" s="664">
        <v>2003767.31</v>
      </c>
    </row>
    <row r="54" spans="1:6" ht="13.5" customHeight="1" x14ac:dyDescent="0.2">
      <c r="A54" s="672" t="s">
        <v>462</v>
      </c>
      <c r="B54" s="672" t="s">
        <v>463</v>
      </c>
      <c r="C54" s="664">
        <v>0</v>
      </c>
      <c r="D54" s="664">
        <v>837500</v>
      </c>
      <c r="E54" s="664">
        <v>1550000</v>
      </c>
      <c r="F54" s="664">
        <v>2387500</v>
      </c>
    </row>
    <row r="55" spans="1:6" ht="22.5" customHeight="1" x14ac:dyDescent="0.2">
      <c r="A55" s="668" t="s">
        <v>464</v>
      </c>
      <c r="B55" s="668" t="s">
        <v>465</v>
      </c>
      <c r="C55" s="669">
        <v>0</v>
      </c>
      <c r="D55" s="669">
        <v>7250000</v>
      </c>
      <c r="E55" s="669">
        <v>110403503.26000001</v>
      </c>
      <c r="F55" s="669">
        <v>117653503.26000001</v>
      </c>
    </row>
    <row r="56" spans="1:6" ht="15" customHeight="1" x14ac:dyDescent="0.2">
      <c r="A56" s="672" t="s">
        <v>466</v>
      </c>
      <c r="B56" s="672" t="s">
        <v>467</v>
      </c>
      <c r="C56" s="664">
        <v>0</v>
      </c>
      <c r="D56" s="664">
        <v>0</v>
      </c>
      <c r="E56" s="664">
        <v>5000000</v>
      </c>
      <c r="F56" s="664">
        <v>5000000</v>
      </c>
    </row>
    <row r="57" spans="1:6" ht="15" customHeight="1" x14ac:dyDescent="0.2">
      <c r="A57" s="672" t="s">
        <v>468</v>
      </c>
      <c r="B57" s="672" t="s">
        <v>469</v>
      </c>
      <c r="C57" s="664">
        <v>0</v>
      </c>
      <c r="D57" s="664">
        <v>1000000</v>
      </c>
      <c r="E57" s="664">
        <v>63251657.619999997</v>
      </c>
      <c r="F57" s="664">
        <v>64251657.619999997</v>
      </c>
    </row>
    <row r="58" spans="1:6" ht="15" customHeight="1" x14ac:dyDescent="0.2">
      <c r="A58" s="672" t="s">
        <v>470</v>
      </c>
      <c r="B58" s="672" t="s">
        <v>471</v>
      </c>
      <c r="C58" s="664">
        <v>0</v>
      </c>
      <c r="D58" s="664">
        <v>500000</v>
      </c>
      <c r="E58" s="664">
        <v>12100000</v>
      </c>
      <c r="F58" s="664">
        <v>12600000</v>
      </c>
    </row>
    <row r="59" spans="1:6" x14ac:dyDescent="0.2">
      <c r="A59" s="672" t="s">
        <v>472</v>
      </c>
      <c r="B59" s="672" t="s">
        <v>473</v>
      </c>
      <c r="C59" s="159">
        <v>0</v>
      </c>
      <c r="D59" s="159">
        <v>0</v>
      </c>
      <c r="E59" s="159">
        <v>13000000</v>
      </c>
      <c r="F59" s="159">
        <v>13000000</v>
      </c>
    </row>
    <row r="60" spans="1:6" ht="16.5" customHeight="1" x14ac:dyDescent="0.2">
      <c r="A60" s="672" t="s">
        <v>474</v>
      </c>
      <c r="B60" s="672" t="s">
        <v>475</v>
      </c>
      <c r="C60" s="664">
        <v>0</v>
      </c>
      <c r="D60" s="664">
        <v>5600000</v>
      </c>
      <c r="E60" s="664">
        <v>9011845.6400000006</v>
      </c>
      <c r="F60" s="664">
        <v>14611845.640000001</v>
      </c>
    </row>
    <row r="61" spans="1:6" x14ac:dyDescent="0.2">
      <c r="A61" s="672" t="s">
        <v>476</v>
      </c>
      <c r="B61" s="672" t="s">
        <v>477</v>
      </c>
      <c r="C61" s="159">
        <v>0</v>
      </c>
      <c r="D61" s="159">
        <v>0</v>
      </c>
      <c r="E61" s="159">
        <v>100000</v>
      </c>
      <c r="F61" s="159">
        <v>100000</v>
      </c>
    </row>
    <row r="62" spans="1:6" ht="25.5" x14ac:dyDescent="0.2">
      <c r="A62" s="672" t="s">
        <v>478</v>
      </c>
      <c r="B62" s="673" t="s">
        <v>479</v>
      </c>
      <c r="C62" s="664">
        <v>0</v>
      </c>
      <c r="D62" s="664">
        <v>0</v>
      </c>
      <c r="E62" s="664">
        <v>7940000</v>
      </c>
      <c r="F62" s="664">
        <v>7940000</v>
      </c>
    </row>
    <row r="63" spans="1:6" customFormat="1" ht="12" customHeight="1" x14ac:dyDescent="0.2">
      <c r="A63" s="3" t="s">
        <v>480</v>
      </c>
      <c r="B63" s="3" t="s">
        <v>481</v>
      </c>
      <c r="C63" s="31">
        <v>0</v>
      </c>
      <c r="D63" s="31">
        <v>150000</v>
      </c>
      <c r="E63" s="31">
        <v>0</v>
      </c>
      <c r="F63" s="31">
        <v>150000</v>
      </c>
    </row>
    <row r="64" spans="1:6" x14ac:dyDescent="0.2">
      <c r="A64" s="668" t="s">
        <v>482</v>
      </c>
      <c r="B64" s="668" t="s">
        <v>483</v>
      </c>
      <c r="C64" s="159">
        <v>0</v>
      </c>
      <c r="D64" s="159">
        <v>300000</v>
      </c>
      <c r="E64" s="159">
        <v>200000</v>
      </c>
      <c r="F64" s="159">
        <v>500000</v>
      </c>
    </row>
    <row r="65" spans="1:6" ht="14.25" customHeight="1" x14ac:dyDescent="0.2">
      <c r="A65" s="672" t="s">
        <v>484</v>
      </c>
      <c r="B65" s="672" t="s">
        <v>485</v>
      </c>
      <c r="C65" s="159">
        <v>0</v>
      </c>
      <c r="D65" s="159">
        <v>300000</v>
      </c>
      <c r="E65" s="159">
        <v>200000</v>
      </c>
      <c r="F65" s="159">
        <v>500000</v>
      </c>
    </row>
    <row r="66" spans="1:6" ht="17.25" customHeight="1" x14ac:dyDescent="0.2">
      <c r="A66" s="668" t="s">
        <v>486</v>
      </c>
      <c r="B66" s="668" t="s">
        <v>487</v>
      </c>
      <c r="C66" s="669">
        <v>0</v>
      </c>
      <c r="D66" s="669">
        <v>6416000</v>
      </c>
      <c r="E66" s="669">
        <v>0</v>
      </c>
      <c r="F66" s="669">
        <v>6416000</v>
      </c>
    </row>
    <row r="67" spans="1:6" customFormat="1" ht="15" customHeight="1" x14ac:dyDescent="0.2">
      <c r="A67" s="3" t="s">
        <v>488</v>
      </c>
      <c r="B67" s="3" t="s">
        <v>489</v>
      </c>
      <c r="C67" s="31">
        <v>0</v>
      </c>
      <c r="D67" s="31">
        <v>2000000</v>
      </c>
      <c r="E67" s="31">
        <v>0</v>
      </c>
      <c r="F67" s="31">
        <v>2000000</v>
      </c>
    </row>
    <row r="68" spans="1:6" ht="23.25" customHeight="1" x14ac:dyDescent="0.2">
      <c r="A68" s="672" t="s">
        <v>490</v>
      </c>
      <c r="B68" s="672" t="s">
        <v>491</v>
      </c>
      <c r="C68" s="159">
        <v>0</v>
      </c>
      <c r="D68" s="159">
        <v>4416000</v>
      </c>
      <c r="E68" s="159">
        <v>0</v>
      </c>
      <c r="F68" s="159">
        <v>4416000</v>
      </c>
    </row>
    <row r="69" spans="1:6" ht="28.5" customHeight="1" x14ac:dyDescent="0.2">
      <c r="A69" s="665" t="s">
        <v>492</v>
      </c>
      <c r="B69" s="666" t="s">
        <v>493</v>
      </c>
      <c r="C69" s="667">
        <v>1220000</v>
      </c>
      <c r="D69" s="667">
        <v>17305043</v>
      </c>
      <c r="E69" s="667">
        <v>104898361.26000002</v>
      </c>
      <c r="F69" s="667">
        <v>123423404.26000002</v>
      </c>
    </row>
    <row r="70" spans="1:6" x14ac:dyDescent="0.2">
      <c r="A70" s="668" t="s">
        <v>494</v>
      </c>
      <c r="B70" s="668" t="s">
        <v>495</v>
      </c>
      <c r="C70" s="669">
        <v>400000</v>
      </c>
      <c r="D70" s="669">
        <v>5240950</v>
      </c>
      <c r="E70" s="669">
        <v>47727576.75</v>
      </c>
      <c r="F70" s="669">
        <v>53368526.75</v>
      </c>
    </row>
    <row r="71" spans="1:6" ht="15" customHeight="1" x14ac:dyDescent="0.2">
      <c r="A71" s="672" t="s">
        <v>496</v>
      </c>
      <c r="B71" s="672" t="s">
        <v>497</v>
      </c>
      <c r="C71" s="664">
        <v>0</v>
      </c>
      <c r="D71" s="664">
        <v>3665950</v>
      </c>
      <c r="E71" s="664">
        <v>43777576.75</v>
      </c>
      <c r="F71" s="664">
        <v>47443526.75</v>
      </c>
    </row>
    <row r="72" spans="1:6" ht="15" customHeight="1" x14ac:dyDescent="0.2">
      <c r="A72" s="672" t="s">
        <v>498</v>
      </c>
      <c r="B72" s="672" t="s">
        <v>499</v>
      </c>
      <c r="C72" s="664">
        <v>400000</v>
      </c>
      <c r="D72" s="664">
        <v>1000000</v>
      </c>
      <c r="E72" s="664">
        <v>3600000</v>
      </c>
      <c r="F72" s="664">
        <v>5000000</v>
      </c>
    </row>
    <row r="73" spans="1:6" ht="15" customHeight="1" x14ac:dyDescent="0.2">
      <c r="A73" s="672" t="s">
        <v>500</v>
      </c>
      <c r="B73" s="672" t="s">
        <v>501</v>
      </c>
      <c r="C73" s="664">
        <v>0</v>
      </c>
      <c r="D73" s="664">
        <v>575000</v>
      </c>
      <c r="E73" s="664">
        <v>350000</v>
      </c>
      <c r="F73" s="664">
        <v>925000</v>
      </c>
    </row>
    <row r="74" spans="1:6" x14ac:dyDescent="0.2">
      <c r="A74" s="668" t="s">
        <v>502</v>
      </c>
      <c r="B74" s="668" t="s">
        <v>503</v>
      </c>
      <c r="C74" s="159">
        <v>0</v>
      </c>
      <c r="D74" s="159">
        <v>0</v>
      </c>
      <c r="E74" s="159">
        <v>950000</v>
      </c>
      <c r="F74" s="159">
        <v>950000</v>
      </c>
    </row>
    <row r="75" spans="1:6" x14ac:dyDescent="0.2">
      <c r="A75" s="672" t="s">
        <v>504</v>
      </c>
      <c r="B75" s="672" t="s">
        <v>505</v>
      </c>
      <c r="C75" s="159">
        <v>0</v>
      </c>
      <c r="D75" s="159">
        <v>0</v>
      </c>
      <c r="E75" s="159">
        <v>200000</v>
      </c>
      <c r="F75" s="159">
        <v>200000</v>
      </c>
    </row>
    <row r="76" spans="1:6" x14ac:dyDescent="0.2">
      <c r="A76" s="672" t="s">
        <v>506</v>
      </c>
      <c r="B76" s="672" t="s">
        <v>507</v>
      </c>
      <c r="C76" s="159">
        <v>0</v>
      </c>
      <c r="D76" s="159">
        <v>0</v>
      </c>
      <c r="E76" s="159">
        <v>750000</v>
      </c>
      <c r="F76" s="159">
        <v>750000</v>
      </c>
    </row>
    <row r="77" spans="1:6" ht="25.5" x14ac:dyDescent="0.2">
      <c r="A77" s="668" t="s">
        <v>508</v>
      </c>
      <c r="B77" s="671" t="s">
        <v>509</v>
      </c>
      <c r="C77" s="669">
        <v>0</v>
      </c>
      <c r="D77" s="669">
        <v>4110784</v>
      </c>
      <c r="E77" s="669">
        <v>36786698.799999997</v>
      </c>
      <c r="F77" s="669">
        <v>40897482.799999997</v>
      </c>
    </row>
    <row r="78" spans="1:6" ht="15" customHeight="1" x14ac:dyDescent="0.2">
      <c r="A78" s="672" t="s">
        <v>510</v>
      </c>
      <c r="B78" s="672" t="s">
        <v>511</v>
      </c>
      <c r="C78" s="664">
        <v>0</v>
      </c>
      <c r="D78" s="664">
        <v>959384</v>
      </c>
      <c r="E78" s="664">
        <v>6350000</v>
      </c>
      <c r="F78" s="664">
        <v>7309384</v>
      </c>
    </row>
    <row r="79" spans="1:6" ht="15" customHeight="1" x14ac:dyDescent="0.2">
      <c r="A79" s="672" t="s">
        <v>512</v>
      </c>
      <c r="B79" s="672" t="s">
        <v>513</v>
      </c>
      <c r="C79" s="664">
        <v>0</v>
      </c>
      <c r="D79" s="664">
        <v>2051400</v>
      </c>
      <c r="E79" s="664">
        <v>24086698.800000001</v>
      </c>
      <c r="F79" s="664">
        <v>26138098.800000001</v>
      </c>
    </row>
    <row r="80" spans="1:6" ht="15" customHeight="1" x14ac:dyDescent="0.2">
      <c r="A80" s="672" t="s">
        <v>514</v>
      </c>
      <c r="B80" s="672" t="s">
        <v>515</v>
      </c>
      <c r="C80" s="664">
        <v>0</v>
      </c>
      <c r="D80" s="664">
        <v>0</v>
      </c>
      <c r="E80" s="664">
        <v>4150000</v>
      </c>
      <c r="F80" s="664">
        <v>4150000</v>
      </c>
    </row>
    <row r="81" spans="1:6" ht="15" customHeight="1" x14ac:dyDescent="0.2">
      <c r="A81" s="672" t="s">
        <v>516</v>
      </c>
      <c r="B81" s="672" t="s">
        <v>796</v>
      </c>
      <c r="C81" s="664">
        <v>0</v>
      </c>
      <c r="D81" s="664">
        <v>0</v>
      </c>
      <c r="E81" s="664">
        <v>1350000</v>
      </c>
      <c r="F81" s="664">
        <v>1350000</v>
      </c>
    </row>
    <row r="82" spans="1:6" ht="15" customHeight="1" x14ac:dyDescent="0.2">
      <c r="A82" s="672" t="s">
        <v>518</v>
      </c>
      <c r="B82" s="672" t="s">
        <v>519</v>
      </c>
      <c r="C82" s="664">
        <v>0</v>
      </c>
      <c r="D82" s="664">
        <v>0</v>
      </c>
      <c r="E82" s="664">
        <v>100000</v>
      </c>
      <c r="F82" s="664">
        <v>100000</v>
      </c>
    </row>
    <row r="83" spans="1:6" ht="15" customHeight="1" x14ac:dyDescent="0.2">
      <c r="A83" s="672" t="s">
        <v>520</v>
      </c>
      <c r="B83" s="672" t="s">
        <v>521</v>
      </c>
      <c r="C83" s="664">
        <v>0</v>
      </c>
      <c r="D83" s="664">
        <v>1100000</v>
      </c>
      <c r="E83" s="664">
        <v>750000</v>
      </c>
      <c r="F83" s="664">
        <v>1850000</v>
      </c>
    </row>
    <row r="84" spans="1:6" x14ac:dyDescent="0.2">
      <c r="A84" s="668" t="s">
        <v>0</v>
      </c>
      <c r="B84" s="668" t="s">
        <v>1</v>
      </c>
      <c r="C84" s="669">
        <v>0</v>
      </c>
      <c r="D84" s="669">
        <v>4452600</v>
      </c>
      <c r="E84" s="669">
        <v>16284085.710000001</v>
      </c>
      <c r="F84" s="669">
        <v>20736685.710000001</v>
      </c>
    </row>
    <row r="85" spans="1:6" ht="15" customHeight="1" x14ac:dyDescent="0.2">
      <c r="A85" s="672" t="s">
        <v>2</v>
      </c>
      <c r="B85" s="672" t="s">
        <v>3</v>
      </c>
      <c r="C85" s="664">
        <v>0</v>
      </c>
      <c r="D85" s="664">
        <v>352600</v>
      </c>
      <c r="E85" s="664">
        <v>1523989</v>
      </c>
      <c r="F85" s="664">
        <v>1876589</v>
      </c>
    </row>
    <row r="86" spans="1:6" ht="15" customHeight="1" x14ac:dyDescent="0.2">
      <c r="A86" s="672" t="s">
        <v>4</v>
      </c>
      <c r="B86" s="672" t="s">
        <v>5</v>
      </c>
      <c r="C86" s="664">
        <v>0</v>
      </c>
      <c r="D86" s="664">
        <v>4100000</v>
      </c>
      <c r="E86" s="664">
        <v>14760096.710000001</v>
      </c>
      <c r="F86" s="664">
        <v>18860096.710000001</v>
      </c>
    </row>
    <row r="87" spans="1:6" x14ac:dyDescent="0.2">
      <c r="A87" s="668" t="s">
        <v>6</v>
      </c>
      <c r="B87" s="668" t="s">
        <v>7</v>
      </c>
      <c r="C87" s="669">
        <v>820000</v>
      </c>
      <c r="D87" s="669">
        <v>3500709</v>
      </c>
      <c r="E87" s="669">
        <v>3150000</v>
      </c>
      <c r="F87" s="669">
        <v>7470709</v>
      </c>
    </row>
    <row r="88" spans="1:6" ht="15.75" customHeight="1" x14ac:dyDescent="0.2">
      <c r="A88" s="672" t="s">
        <v>8</v>
      </c>
      <c r="B88" s="672" t="s">
        <v>9</v>
      </c>
      <c r="C88" s="664">
        <v>410000</v>
      </c>
      <c r="D88" s="664">
        <v>361000</v>
      </c>
      <c r="E88" s="664">
        <v>500000</v>
      </c>
      <c r="F88" s="664">
        <v>1271000</v>
      </c>
    </row>
    <row r="89" spans="1:6" ht="15.75" customHeight="1" x14ac:dyDescent="0.2">
      <c r="A89" s="672" t="s">
        <v>10</v>
      </c>
      <c r="B89" s="672" t="s">
        <v>11</v>
      </c>
      <c r="C89" s="664">
        <v>410000</v>
      </c>
      <c r="D89" s="664">
        <v>500000</v>
      </c>
      <c r="E89" s="664">
        <v>950000</v>
      </c>
      <c r="F89" s="664">
        <v>1860000</v>
      </c>
    </row>
    <row r="90" spans="1:6" ht="15.75" customHeight="1" x14ac:dyDescent="0.2">
      <c r="A90" s="672" t="s">
        <v>12</v>
      </c>
      <c r="B90" s="672" t="s">
        <v>13</v>
      </c>
      <c r="C90" s="664">
        <v>0</v>
      </c>
      <c r="D90" s="664">
        <v>1000000</v>
      </c>
      <c r="E90" s="664">
        <v>0</v>
      </c>
      <c r="F90" s="664">
        <v>1000000</v>
      </c>
    </row>
    <row r="91" spans="1:6" ht="15.75" customHeight="1" x14ac:dyDescent="0.2">
      <c r="A91" s="672" t="s">
        <v>14</v>
      </c>
      <c r="B91" s="672" t="s">
        <v>15</v>
      </c>
      <c r="C91" s="664">
        <v>0</v>
      </c>
      <c r="D91" s="664">
        <v>1039709</v>
      </c>
      <c r="E91" s="664">
        <v>250000</v>
      </c>
      <c r="F91" s="664">
        <v>1289709</v>
      </c>
    </row>
    <row r="92" spans="1:6" x14ac:dyDescent="0.2">
      <c r="A92" s="672" t="s">
        <v>16</v>
      </c>
      <c r="B92" s="672" t="s">
        <v>17</v>
      </c>
      <c r="C92" s="159">
        <v>0</v>
      </c>
      <c r="D92" s="159">
        <v>500000</v>
      </c>
      <c r="E92" s="159">
        <v>200000</v>
      </c>
      <c r="F92" s="159">
        <v>700000</v>
      </c>
    </row>
    <row r="93" spans="1:6" ht="15.75" customHeight="1" x14ac:dyDescent="0.2">
      <c r="A93" s="672" t="s">
        <v>18</v>
      </c>
      <c r="B93" s="672" t="s">
        <v>19</v>
      </c>
      <c r="C93" s="664">
        <v>0</v>
      </c>
      <c r="D93" s="664">
        <v>100000</v>
      </c>
      <c r="E93" s="664">
        <v>1250000</v>
      </c>
      <c r="F93" s="664">
        <v>1350000</v>
      </c>
    </row>
    <row r="94" spans="1:6" ht="28.5" customHeight="1" x14ac:dyDescent="0.2">
      <c r="A94" s="665" t="s">
        <v>20</v>
      </c>
      <c r="B94" s="666" t="s">
        <v>21</v>
      </c>
      <c r="C94" s="667">
        <v>0</v>
      </c>
      <c r="D94" s="667">
        <v>0</v>
      </c>
      <c r="E94" s="667">
        <v>33950000</v>
      </c>
      <c r="F94" s="667">
        <v>33950000</v>
      </c>
    </row>
    <row r="95" spans="1:6" x14ac:dyDescent="0.2">
      <c r="A95" s="668" t="s">
        <v>22</v>
      </c>
      <c r="B95" s="668" t="s">
        <v>23</v>
      </c>
      <c r="C95" s="669">
        <v>0</v>
      </c>
      <c r="D95" s="669">
        <v>0</v>
      </c>
      <c r="E95" s="669">
        <v>33950000</v>
      </c>
      <c r="F95" s="669">
        <v>33950000</v>
      </c>
    </row>
    <row r="96" spans="1:6" ht="29.25" customHeight="1" x14ac:dyDescent="0.2">
      <c r="A96" s="672" t="s">
        <v>24</v>
      </c>
      <c r="B96" s="673" t="s">
        <v>797</v>
      </c>
      <c r="C96" s="664">
        <v>0</v>
      </c>
      <c r="D96" s="664">
        <v>0</v>
      </c>
      <c r="E96" s="664">
        <v>33950000</v>
      </c>
      <c r="F96" s="664">
        <v>33950000</v>
      </c>
    </row>
    <row r="97" spans="1:6" ht="17.25" customHeight="1" x14ac:dyDescent="0.2">
      <c r="A97" s="665" t="s">
        <v>28</v>
      </c>
      <c r="B97" s="666" t="s">
        <v>29</v>
      </c>
      <c r="C97" s="667">
        <v>0</v>
      </c>
      <c r="D97" s="667">
        <v>0</v>
      </c>
      <c r="E97" s="667">
        <v>556250250.75999999</v>
      </c>
      <c r="F97" s="667">
        <v>556250250.75999999</v>
      </c>
    </row>
    <row r="98" spans="1:6" x14ac:dyDescent="0.2">
      <c r="A98" s="668" t="s">
        <v>30</v>
      </c>
      <c r="B98" s="668" t="s">
        <v>44</v>
      </c>
      <c r="C98" s="669">
        <v>0</v>
      </c>
      <c r="D98" s="669">
        <v>0</v>
      </c>
      <c r="E98" s="669">
        <v>12972715</v>
      </c>
      <c r="F98" s="669">
        <v>12972715</v>
      </c>
    </row>
    <row r="99" spans="1:6" customFormat="1" x14ac:dyDescent="0.2">
      <c r="A99" s="3" t="s">
        <v>45</v>
      </c>
      <c r="B99" s="3" t="s">
        <v>46</v>
      </c>
      <c r="C99" s="4">
        <v>0</v>
      </c>
      <c r="D99" s="4">
        <v>0</v>
      </c>
      <c r="E99" s="4">
        <v>2822715</v>
      </c>
      <c r="F99" s="4">
        <v>2822715</v>
      </c>
    </row>
    <row r="100" spans="1:6" customFormat="1" ht="15" customHeight="1" x14ac:dyDescent="0.2">
      <c r="A100" s="3" t="s">
        <v>47</v>
      </c>
      <c r="B100" s="3" t="s">
        <v>48</v>
      </c>
      <c r="C100" s="31">
        <v>0</v>
      </c>
      <c r="D100" s="31">
        <v>0</v>
      </c>
      <c r="E100" s="31">
        <v>50000</v>
      </c>
      <c r="F100" s="31">
        <v>50000</v>
      </c>
    </row>
    <row r="101" spans="1:6" ht="15" customHeight="1" x14ac:dyDescent="0.2">
      <c r="A101" s="672" t="s">
        <v>49</v>
      </c>
      <c r="B101" s="672" t="s">
        <v>50</v>
      </c>
      <c r="C101" s="664">
        <v>0</v>
      </c>
      <c r="D101" s="664">
        <v>0</v>
      </c>
      <c r="E101" s="664">
        <v>400000</v>
      </c>
      <c r="F101" s="664">
        <v>400000</v>
      </c>
    </row>
    <row r="102" spans="1:6" ht="15" customHeight="1" x14ac:dyDescent="0.2">
      <c r="A102" s="672" t="s">
        <v>51</v>
      </c>
      <c r="B102" s="672" t="s">
        <v>52</v>
      </c>
      <c r="C102" s="664">
        <v>0</v>
      </c>
      <c r="D102" s="664">
        <v>0</v>
      </c>
      <c r="E102" s="664">
        <v>950000</v>
      </c>
      <c r="F102" s="664">
        <v>950000</v>
      </c>
    </row>
    <row r="103" spans="1:6" customFormat="1" x14ac:dyDescent="0.2">
      <c r="A103" s="3" t="s">
        <v>53</v>
      </c>
      <c r="B103" s="3" t="s">
        <v>54</v>
      </c>
      <c r="C103" s="4">
        <v>0</v>
      </c>
      <c r="D103" s="4">
        <v>0</v>
      </c>
      <c r="E103" s="4">
        <v>2000000</v>
      </c>
      <c r="F103" s="4">
        <v>2000000</v>
      </c>
    </row>
    <row r="104" spans="1:6" ht="15" customHeight="1" x14ac:dyDescent="0.2">
      <c r="A104" s="672" t="s">
        <v>55</v>
      </c>
      <c r="B104" s="672" t="s">
        <v>56</v>
      </c>
      <c r="C104" s="664">
        <v>0</v>
      </c>
      <c r="D104" s="664">
        <v>0</v>
      </c>
      <c r="E104" s="664">
        <v>6750000</v>
      </c>
      <c r="F104" s="664">
        <v>6750000</v>
      </c>
    </row>
    <row r="105" spans="1:6" x14ac:dyDescent="0.2">
      <c r="A105" s="668" t="s">
        <v>57</v>
      </c>
      <c r="B105" s="668" t="s">
        <v>58</v>
      </c>
      <c r="C105" s="159">
        <v>0</v>
      </c>
      <c r="D105" s="159">
        <v>0</v>
      </c>
      <c r="E105" s="159">
        <v>537777535.75999999</v>
      </c>
      <c r="F105" s="159">
        <v>537777535.75999999</v>
      </c>
    </row>
    <row r="106" spans="1:6" x14ac:dyDescent="0.2">
      <c r="A106" s="672" t="s">
        <v>59</v>
      </c>
      <c r="B106" s="672" t="s">
        <v>60</v>
      </c>
      <c r="C106" s="159">
        <v>0</v>
      </c>
      <c r="D106" s="159">
        <v>0</v>
      </c>
      <c r="E106" s="159">
        <v>512534607.75999999</v>
      </c>
      <c r="F106" s="159">
        <v>512534607.75999999</v>
      </c>
    </row>
    <row r="107" spans="1:6" x14ac:dyDescent="0.2">
      <c r="A107" s="672" t="s">
        <v>61</v>
      </c>
      <c r="B107" s="672" t="s">
        <v>62</v>
      </c>
      <c r="C107" s="159">
        <v>0</v>
      </c>
      <c r="D107" s="159">
        <v>0</v>
      </c>
      <c r="E107" s="159">
        <v>25242928</v>
      </c>
      <c r="F107" s="159">
        <v>25242928</v>
      </c>
    </row>
    <row r="108" spans="1:6" x14ac:dyDescent="0.2">
      <c r="A108" s="668" t="s">
        <v>63</v>
      </c>
      <c r="B108" s="668" t="s">
        <v>64</v>
      </c>
      <c r="C108" s="159">
        <v>0</v>
      </c>
      <c r="D108" s="159">
        <v>0</v>
      </c>
      <c r="E108" s="159">
        <v>5500000</v>
      </c>
      <c r="F108" s="159">
        <v>5500000</v>
      </c>
    </row>
    <row r="109" spans="1:6" x14ac:dyDescent="0.2">
      <c r="A109" s="672" t="s">
        <v>65</v>
      </c>
      <c r="B109" s="672" t="s">
        <v>66</v>
      </c>
      <c r="C109" s="159">
        <v>0</v>
      </c>
      <c r="D109" s="159">
        <v>0</v>
      </c>
      <c r="E109" s="159">
        <v>5500000</v>
      </c>
      <c r="F109" s="159">
        <v>5500000</v>
      </c>
    </row>
    <row r="110" spans="1:6" ht="28.5" customHeight="1" x14ac:dyDescent="0.2">
      <c r="A110" s="665" t="s">
        <v>67</v>
      </c>
      <c r="B110" s="666" t="s">
        <v>299</v>
      </c>
      <c r="C110" s="667">
        <v>45549502.754249997</v>
      </c>
      <c r="D110" s="667">
        <v>7367855</v>
      </c>
      <c r="E110" s="667">
        <v>0</v>
      </c>
      <c r="F110" s="667">
        <v>52917357.754249997</v>
      </c>
    </row>
    <row r="111" spans="1:6" x14ac:dyDescent="0.2">
      <c r="A111" s="668" t="s">
        <v>68</v>
      </c>
      <c r="B111" s="668" t="s">
        <v>69</v>
      </c>
      <c r="C111" s="669">
        <v>45549502.754249997</v>
      </c>
      <c r="D111" s="669">
        <v>0</v>
      </c>
      <c r="E111" s="669">
        <v>0</v>
      </c>
      <c r="F111" s="669">
        <v>45549502.754249997</v>
      </c>
    </row>
    <row r="112" spans="1:6" ht="15" customHeight="1" x14ac:dyDescent="0.2">
      <c r="A112" s="672" t="s">
        <v>70</v>
      </c>
      <c r="B112" s="672" t="s">
        <v>71</v>
      </c>
      <c r="C112" s="664">
        <v>1230000</v>
      </c>
      <c r="D112" s="664">
        <v>0</v>
      </c>
      <c r="E112" s="664">
        <v>0</v>
      </c>
      <c r="F112" s="664">
        <v>1230000</v>
      </c>
    </row>
    <row r="113" spans="1:6" ht="15" customHeight="1" x14ac:dyDescent="0.2">
      <c r="A113" s="672" t="s">
        <v>72</v>
      </c>
      <c r="B113" s="672" t="s">
        <v>73</v>
      </c>
      <c r="C113" s="664">
        <v>4748500</v>
      </c>
      <c r="D113" s="664">
        <v>0</v>
      </c>
      <c r="E113" s="664">
        <v>0</v>
      </c>
      <c r="F113" s="664">
        <v>4748500</v>
      </c>
    </row>
    <row r="114" spans="1:6" ht="25.5" x14ac:dyDescent="0.2">
      <c r="A114" s="672" t="s">
        <v>74</v>
      </c>
      <c r="B114" s="673" t="s">
        <v>75</v>
      </c>
      <c r="C114" s="664">
        <v>15645527.314999999</v>
      </c>
      <c r="D114" s="664">
        <v>0</v>
      </c>
      <c r="E114" s="664">
        <v>0</v>
      </c>
      <c r="F114" s="664">
        <v>15645527.314999999</v>
      </c>
    </row>
    <row r="115" spans="1:6" ht="16.5" customHeight="1" x14ac:dyDescent="0.2">
      <c r="A115" s="672" t="s">
        <v>76</v>
      </c>
      <c r="B115" s="672" t="s">
        <v>77</v>
      </c>
      <c r="C115" s="664">
        <v>23925475.43925</v>
      </c>
      <c r="D115" s="664">
        <v>0</v>
      </c>
      <c r="E115" s="664">
        <v>0</v>
      </c>
      <c r="F115" s="664">
        <v>23925475.43925</v>
      </c>
    </row>
    <row r="116" spans="1:6" customFormat="1" x14ac:dyDescent="0.2">
      <c r="A116" s="2" t="s">
        <v>78</v>
      </c>
      <c r="B116" s="2" t="s">
        <v>79</v>
      </c>
      <c r="C116" s="4">
        <v>0</v>
      </c>
      <c r="D116" s="4">
        <v>7367855</v>
      </c>
      <c r="E116" s="4">
        <v>0</v>
      </c>
      <c r="F116" s="4">
        <v>7367855</v>
      </c>
    </row>
    <row r="117" spans="1:6" customFormat="1" x14ac:dyDescent="0.2">
      <c r="A117" s="3" t="s">
        <v>80</v>
      </c>
      <c r="B117" s="3" t="s">
        <v>81</v>
      </c>
      <c r="C117" s="4">
        <v>0</v>
      </c>
      <c r="D117" s="4">
        <v>7367855</v>
      </c>
      <c r="E117" s="4">
        <v>0</v>
      </c>
      <c r="F117" s="4">
        <v>7367855</v>
      </c>
    </row>
    <row r="118" spans="1:6" ht="28.5" customHeight="1" x14ac:dyDescent="0.2">
      <c r="A118" s="665" t="s">
        <v>82</v>
      </c>
      <c r="B118" s="666" t="s">
        <v>83</v>
      </c>
      <c r="C118" s="667">
        <v>0</v>
      </c>
      <c r="D118" s="667">
        <v>0</v>
      </c>
      <c r="E118" s="667">
        <v>40210000</v>
      </c>
      <c r="F118" s="667">
        <v>40210000</v>
      </c>
    </row>
    <row r="119" spans="1:6" x14ac:dyDescent="0.2">
      <c r="A119" s="668" t="s">
        <v>84</v>
      </c>
      <c r="B119" s="668" t="s">
        <v>85</v>
      </c>
      <c r="C119" s="669">
        <v>0</v>
      </c>
      <c r="D119" s="669">
        <v>0</v>
      </c>
      <c r="E119" s="669">
        <v>40210000</v>
      </c>
      <c r="F119" s="669">
        <v>40210000</v>
      </c>
    </row>
    <row r="120" spans="1:6" ht="25.5" x14ac:dyDescent="0.2">
      <c r="A120" s="672" t="s">
        <v>86</v>
      </c>
      <c r="B120" s="673" t="s">
        <v>87</v>
      </c>
      <c r="C120" s="664">
        <v>0</v>
      </c>
      <c r="D120" s="664">
        <v>0</v>
      </c>
      <c r="E120" s="664">
        <v>40210000</v>
      </c>
      <c r="F120" s="664">
        <v>40210000</v>
      </c>
    </row>
    <row r="121" spans="1:6" ht="28.5" customHeight="1" x14ac:dyDescent="0.2">
      <c r="A121" s="665" t="s">
        <v>88</v>
      </c>
      <c r="B121" s="666" t="s">
        <v>89</v>
      </c>
      <c r="C121" s="667">
        <v>500000</v>
      </c>
      <c r="D121" s="667">
        <v>619988</v>
      </c>
      <c r="E121" s="667">
        <v>0</v>
      </c>
      <c r="F121" s="667">
        <v>1119988</v>
      </c>
    </row>
    <row r="122" spans="1:6" x14ac:dyDescent="0.2">
      <c r="A122" s="668" t="s">
        <v>90</v>
      </c>
      <c r="B122" s="668" t="s">
        <v>91</v>
      </c>
      <c r="C122" s="669">
        <v>500000</v>
      </c>
      <c r="D122" s="669">
        <v>619988</v>
      </c>
      <c r="E122" s="669">
        <v>0</v>
      </c>
      <c r="F122" s="669">
        <v>1119988</v>
      </c>
    </row>
    <row r="123" spans="1:6" ht="15" customHeight="1" x14ac:dyDescent="0.2">
      <c r="A123" s="672" t="s">
        <v>92</v>
      </c>
      <c r="B123" s="672" t="s">
        <v>93</v>
      </c>
      <c r="C123" s="664">
        <v>500000</v>
      </c>
      <c r="D123" s="664">
        <v>0</v>
      </c>
      <c r="E123" s="664">
        <v>0</v>
      </c>
      <c r="F123" s="664">
        <v>500000</v>
      </c>
    </row>
    <row r="124" spans="1:6" ht="15" customHeight="1" x14ac:dyDescent="0.2">
      <c r="A124" s="672" t="s">
        <v>94</v>
      </c>
      <c r="B124" s="672" t="s">
        <v>95</v>
      </c>
      <c r="C124" s="664">
        <v>0</v>
      </c>
      <c r="D124" s="664">
        <v>619988</v>
      </c>
      <c r="E124" s="664">
        <v>0</v>
      </c>
      <c r="F124" s="664">
        <v>619988</v>
      </c>
    </row>
    <row r="125" spans="1:6" customFormat="1" x14ac:dyDescent="0.2">
      <c r="C125" s="32"/>
      <c r="D125" s="32"/>
      <c r="E125" s="32"/>
      <c r="F125" s="32"/>
    </row>
    <row r="126" spans="1:6" x14ac:dyDescent="0.2">
      <c r="C126" s="674"/>
      <c r="D126" s="674"/>
      <c r="E126" s="674"/>
      <c r="F126" s="674"/>
    </row>
    <row r="127" spans="1:6" x14ac:dyDescent="0.2">
      <c r="C127" s="675"/>
      <c r="D127" s="675"/>
      <c r="E127" s="675"/>
      <c r="F127" s="675"/>
    </row>
    <row r="128" spans="1:6" ht="21" customHeight="1" x14ac:dyDescent="0.2">
      <c r="C128" s="676">
        <v>0.16041599838400128</v>
      </c>
      <c r="D128" s="676">
        <v>0.14149138359339969</v>
      </c>
      <c r="E128" s="676">
        <v>0.69809261802259903</v>
      </c>
      <c r="F128" s="676">
        <v>1</v>
      </c>
    </row>
    <row r="129" spans="2:6" ht="21" customHeight="1" x14ac:dyDescent="0.2">
      <c r="B129" s="672" t="s">
        <v>720</v>
      </c>
      <c r="C129" s="677"/>
      <c r="D129" s="677"/>
      <c r="E129" s="677"/>
      <c r="F129" s="677"/>
    </row>
    <row r="130" spans="2:6" ht="21" customHeight="1" x14ac:dyDescent="0.2">
      <c r="B130" s="678">
        <v>42632</v>
      </c>
      <c r="C130" s="677"/>
      <c r="D130" s="677"/>
      <c r="E130" s="677"/>
      <c r="F130" s="677"/>
    </row>
    <row r="131" spans="2:6" x14ac:dyDescent="0.2">
      <c r="B131" s="159"/>
    </row>
    <row r="132" spans="2:6" x14ac:dyDescent="0.2">
      <c r="B132" s="159"/>
    </row>
  </sheetData>
  <autoFilter ref="A7:F125"/>
  <mergeCells count="3">
    <mergeCell ref="A3:F3"/>
    <mergeCell ref="A4:F4"/>
    <mergeCell ref="A5:F5"/>
  </mergeCells>
  <phoneticPr fontId="22" type="noConversion"/>
  <pageMargins left="0.62992125984251968" right="0.55118110236220474" top="0.31496062992125984" bottom="0.78740157480314965" header="0.31496062992125984" footer="0.31496062992125984"/>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048576" workbookViewId="0">
      <selection sqref="A1:IV65536"/>
    </sheetView>
  </sheetViews>
  <sheetFormatPr baseColWidth="10" defaultRowHeight="12.75" zeroHeight="1" x14ac:dyDescent="0.2"/>
  <cols>
    <col min="1" max="1" width="4.7109375" customWidth="1"/>
    <col min="2" max="2" width="29.140625" customWidth="1"/>
    <col min="3" max="3" width="16.42578125" style="4" customWidth="1"/>
    <col min="4" max="4" width="16" style="4" customWidth="1"/>
    <col min="5" max="5" width="15" style="4" customWidth="1"/>
    <col min="6" max="6" width="17.85546875" style="4" hidden="1" customWidth="1"/>
    <col min="7" max="7" width="15.5703125" style="4" customWidth="1"/>
    <col min="8" max="8" width="15.5703125" customWidth="1"/>
    <col min="9" max="9" width="18.85546875" customWidth="1"/>
  </cols>
  <sheetData>
    <row r="1" spans="1:9" ht="43.5" hidden="1" customHeight="1" x14ac:dyDescent="0.2">
      <c r="A1" s="15"/>
      <c r="B1" s="15"/>
      <c r="C1" s="34"/>
      <c r="D1" s="34"/>
      <c r="E1" s="1034" t="s">
        <v>642</v>
      </c>
      <c r="F1" s="1034"/>
      <c r="G1" s="1034"/>
      <c r="H1" s="15"/>
    </row>
    <row r="2" spans="1:9" ht="32.25" hidden="1" customHeight="1" x14ac:dyDescent="0.2">
      <c r="A2" s="41"/>
      <c r="B2" s="42"/>
      <c r="C2" s="43"/>
      <c r="D2" s="43"/>
      <c r="E2" s="48"/>
      <c r="F2" s="48"/>
      <c r="G2" s="49"/>
    </row>
    <row r="3" spans="1:9" hidden="1" x14ac:dyDescent="0.2">
      <c r="A3" s="44"/>
      <c r="B3" s="15"/>
      <c r="C3" s="34"/>
      <c r="D3" s="34"/>
      <c r="E3" s="30"/>
      <c r="F3" s="30"/>
      <c r="G3" s="50"/>
    </row>
    <row r="4" spans="1:9" hidden="1" x14ac:dyDescent="0.2">
      <c r="A4" s="1035" t="s">
        <v>569</v>
      </c>
      <c r="B4" s="1036"/>
      <c r="C4" s="1036"/>
      <c r="D4" s="1036"/>
      <c r="E4" s="1036"/>
      <c r="F4" s="1036"/>
      <c r="G4" s="1037"/>
    </row>
    <row r="5" spans="1:9" hidden="1" x14ac:dyDescent="0.2">
      <c r="A5" s="1035" t="str">
        <f>'Niveles de aprobacion CGR'!A41:D41</f>
        <v>PRESUPUESTO ORDINARIO  *CONSOLIDADO* PARA EL PERIODO 2017</v>
      </c>
      <c r="B5" s="1036"/>
      <c r="C5" s="1036"/>
      <c r="D5" s="1036"/>
      <c r="E5" s="1036"/>
      <c r="F5" s="1036"/>
      <c r="G5" s="1037"/>
    </row>
    <row r="6" spans="1:9" hidden="1" x14ac:dyDescent="0.2">
      <c r="A6" s="44"/>
      <c r="B6" s="15"/>
      <c r="C6" s="34"/>
      <c r="D6" s="34"/>
      <c r="E6" s="34"/>
      <c r="F6" s="34"/>
      <c r="G6" s="45"/>
    </row>
    <row r="7" spans="1:9" hidden="1" x14ac:dyDescent="0.2">
      <c r="A7" s="1035" t="s">
        <v>570</v>
      </c>
      <c r="B7" s="1036"/>
      <c r="C7" s="1036"/>
      <c r="D7" s="1036"/>
      <c r="E7" s="1036"/>
      <c r="F7" s="1036"/>
      <c r="G7" s="1037"/>
    </row>
    <row r="8" spans="1:9" ht="13.5" hidden="1" thickBot="1" x14ac:dyDescent="0.25">
      <c r="A8" s="44"/>
      <c r="B8" s="15"/>
      <c r="C8" s="34"/>
      <c r="D8" s="34"/>
      <c r="E8" s="34"/>
      <c r="F8" s="34"/>
      <c r="G8" s="45"/>
    </row>
    <row r="9" spans="1:9" ht="59.25" hidden="1" customHeight="1" x14ac:dyDescent="0.2">
      <c r="A9" s="77"/>
      <c r="B9" s="78"/>
      <c r="C9" s="71" t="s">
        <v>272</v>
      </c>
      <c r="D9" s="70" t="s">
        <v>273</v>
      </c>
      <c r="E9" s="70" t="s">
        <v>274</v>
      </c>
      <c r="F9" s="70" t="s">
        <v>275</v>
      </c>
      <c r="G9" s="70" t="s">
        <v>571</v>
      </c>
      <c r="H9" s="15"/>
    </row>
    <row r="10" spans="1:9" hidden="1" x14ac:dyDescent="0.2">
      <c r="A10" s="47"/>
      <c r="B10" s="74"/>
      <c r="C10" s="72"/>
      <c r="D10" s="51"/>
      <c r="E10" s="52"/>
      <c r="F10" s="52"/>
      <c r="G10" s="51"/>
      <c r="H10" s="15"/>
    </row>
    <row r="11" spans="1:9" hidden="1" x14ac:dyDescent="0.2">
      <c r="A11" s="79"/>
      <c r="B11" s="75"/>
      <c r="C11" s="73"/>
      <c r="D11" s="53"/>
      <c r="E11" s="54"/>
      <c r="F11" s="54"/>
      <c r="G11" s="53"/>
      <c r="H11" s="15"/>
    </row>
    <row r="12" spans="1:9" hidden="1" x14ac:dyDescent="0.2">
      <c r="A12" s="80"/>
      <c r="B12" s="36"/>
      <c r="C12" s="38"/>
      <c r="D12" s="38"/>
      <c r="E12" s="38"/>
      <c r="F12" s="38"/>
      <c r="G12" s="81"/>
      <c r="H12" s="15"/>
    </row>
    <row r="13" spans="1:9" hidden="1" x14ac:dyDescent="0.2">
      <c r="A13" s="82"/>
      <c r="B13" s="37"/>
      <c r="C13" s="39"/>
      <c r="D13" s="39"/>
      <c r="E13" s="39"/>
      <c r="F13" s="39"/>
      <c r="G13" s="83"/>
      <c r="H13" s="4"/>
      <c r="I13" s="4"/>
    </row>
    <row r="14" spans="1:9" hidden="1" x14ac:dyDescent="0.2">
      <c r="A14" s="82"/>
      <c r="B14" s="37"/>
      <c r="C14" s="39"/>
      <c r="D14" s="39"/>
      <c r="E14" s="39"/>
      <c r="F14" s="39"/>
      <c r="G14" s="83"/>
      <c r="H14" s="4"/>
      <c r="I14" s="4"/>
    </row>
    <row r="15" spans="1:9" ht="21.95" hidden="1" customHeight="1" x14ac:dyDescent="0.2">
      <c r="A15" s="84">
        <v>0</v>
      </c>
      <c r="B15" s="37" t="s">
        <v>375</v>
      </c>
      <c r="C15" s="39">
        <f>'Niveles de aprobacion CGR'!C44</f>
        <v>187821545</v>
      </c>
      <c r="D15" s="39">
        <f>'Niveles de aprobacion CGR'!C57</f>
        <v>126473938</v>
      </c>
      <c r="E15" s="39">
        <f>'Niveles de aprobacion CGR'!C70</f>
        <v>114364020</v>
      </c>
      <c r="F15" s="39" t="e">
        <f>'Niveles de aprobacion CGR'!#REF!</f>
        <v>#REF!</v>
      </c>
      <c r="G15" s="85" t="e">
        <f>C15+D15+E15+F15</f>
        <v>#REF!</v>
      </c>
      <c r="H15" s="4"/>
      <c r="I15" s="4"/>
    </row>
    <row r="16" spans="1:9" ht="21.95" hidden="1" customHeight="1" x14ac:dyDescent="0.2">
      <c r="A16" s="84">
        <v>1</v>
      </c>
      <c r="B16" s="37" t="s">
        <v>415</v>
      </c>
      <c r="C16" s="39">
        <f>'Niveles de aprobacion CGR'!C45</f>
        <v>7209768.25</v>
      </c>
      <c r="D16" s="39">
        <f>'Niveles de aprobacion CGR'!C58</f>
        <v>61949252</v>
      </c>
      <c r="E16" s="39">
        <f>'Niveles de aprobacion CGR'!C71</f>
        <v>204763413.62</v>
      </c>
      <c r="F16" s="39" t="e">
        <f>'Niveles de aprobacion CGR'!#REF!</f>
        <v>#REF!</v>
      </c>
      <c r="G16" s="85" t="e">
        <f t="shared" ref="G16:G24" si="0">C16+D16+E16+F16</f>
        <v>#REF!</v>
      </c>
      <c r="H16" s="4"/>
      <c r="I16" s="4"/>
    </row>
    <row r="17" spans="1:10" ht="21.95" hidden="1" customHeight="1" x14ac:dyDescent="0.2">
      <c r="A17" s="84">
        <v>2</v>
      </c>
      <c r="B17" s="37" t="s">
        <v>493</v>
      </c>
      <c r="C17" s="39">
        <f>'Niveles de aprobacion CGR'!C46</f>
        <v>1220000</v>
      </c>
      <c r="D17" s="39">
        <f>'Niveles de aprobacion CGR'!C59</f>
        <v>17305043</v>
      </c>
      <c r="E17" s="39">
        <f>'Niveles de aprobacion CGR'!C72</f>
        <v>104898361.26000002</v>
      </c>
      <c r="F17" s="39" t="e">
        <f>'Niveles de aprobacion CGR'!#REF!</f>
        <v>#REF!</v>
      </c>
      <c r="G17" s="85" t="e">
        <f t="shared" si="0"/>
        <v>#REF!</v>
      </c>
    </row>
    <row r="18" spans="1:10" ht="21.95" hidden="1" customHeight="1" x14ac:dyDescent="0.2">
      <c r="A18" s="84">
        <v>3</v>
      </c>
      <c r="B18" s="37" t="s">
        <v>21</v>
      </c>
      <c r="C18" s="39">
        <f>'Niveles de aprobacion CGR'!C47</f>
        <v>0</v>
      </c>
      <c r="D18" s="39">
        <f>'Niveles de aprobacion CGR'!C60</f>
        <v>0</v>
      </c>
      <c r="E18" s="39">
        <f>'Niveles de aprobacion CGR'!C73</f>
        <v>33950000</v>
      </c>
      <c r="F18" s="39" t="e">
        <f>'Niveles de aprobacion CGR'!#REF!</f>
        <v>#REF!</v>
      </c>
      <c r="G18" s="85" t="e">
        <f t="shared" si="0"/>
        <v>#REF!</v>
      </c>
    </row>
    <row r="19" spans="1:10" ht="21.95" hidden="1" customHeight="1" x14ac:dyDescent="0.2">
      <c r="A19" s="84">
        <v>4</v>
      </c>
      <c r="B19" s="37" t="s">
        <v>27</v>
      </c>
      <c r="C19" s="39">
        <f>'Niveles de aprobacion CGR'!C48</f>
        <v>0</v>
      </c>
      <c r="D19" s="39">
        <f>'Niveles de aprobacion CGR'!C61</f>
        <v>0</v>
      </c>
      <c r="E19" s="39">
        <f>'Niveles de aprobacion CGR'!C74</f>
        <v>0</v>
      </c>
      <c r="F19" s="39" t="e">
        <f>'Niveles de aprobacion CGR'!#REF!</f>
        <v>#REF!</v>
      </c>
      <c r="G19" s="85" t="e">
        <f t="shared" si="0"/>
        <v>#REF!</v>
      </c>
    </row>
    <row r="20" spans="1:10" ht="21.95" hidden="1" customHeight="1" x14ac:dyDescent="0.2">
      <c r="A20" s="84">
        <v>5</v>
      </c>
      <c r="B20" s="37" t="s">
        <v>572</v>
      </c>
      <c r="C20" s="39">
        <f>'Niveles de aprobacion CGR'!C49</f>
        <v>0</v>
      </c>
      <c r="D20" s="39">
        <f>'Niveles de aprobacion CGR'!C62</f>
        <v>0</v>
      </c>
      <c r="E20" s="39">
        <f>'Niveles de aprobacion CGR'!C75</f>
        <v>556250250.75999999</v>
      </c>
      <c r="F20" s="39" t="e">
        <f>'Niveles de aprobacion CGR'!#REF!</f>
        <v>#REF!</v>
      </c>
      <c r="G20" s="85" t="e">
        <f t="shared" si="0"/>
        <v>#REF!</v>
      </c>
    </row>
    <row r="21" spans="1:10" ht="21.95" hidden="1" customHeight="1" x14ac:dyDescent="0.2">
      <c r="A21" s="84">
        <v>6</v>
      </c>
      <c r="B21" s="37" t="s">
        <v>299</v>
      </c>
      <c r="C21" s="39">
        <f>'Niveles de aprobacion CGR'!C50</f>
        <v>45549502.754249997</v>
      </c>
      <c r="D21" s="39">
        <f>'Niveles de aprobacion CGR'!C63</f>
        <v>7367855</v>
      </c>
      <c r="E21" s="39">
        <f>'Niveles de aprobacion CGR'!C76</f>
        <v>0</v>
      </c>
      <c r="F21" s="39" t="e">
        <f>'Niveles de aprobacion CGR'!#REF!</f>
        <v>#REF!</v>
      </c>
      <c r="G21" s="85" t="e">
        <f t="shared" si="0"/>
        <v>#REF!</v>
      </c>
    </row>
    <row r="22" spans="1:10" ht="21.95" hidden="1" customHeight="1" x14ac:dyDescent="0.2">
      <c r="A22" s="84">
        <v>7</v>
      </c>
      <c r="B22" s="37" t="s">
        <v>308</v>
      </c>
      <c r="C22" s="39">
        <f>'Niveles de aprobacion CGR'!C51</f>
        <v>0</v>
      </c>
      <c r="D22" s="39">
        <f>'Niveles de aprobacion CGR'!C64</f>
        <v>0</v>
      </c>
      <c r="E22" s="39">
        <f>'Niveles de aprobacion CGR'!C77</f>
        <v>0</v>
      </c>
      <c r="F22" s="39" t="e">
        <f>'Niveles de aprobacion CGR'!#REF!</f>
        <v>#REF!</v>
      </c>
      <c r="G22" s="85" t="e">
        <f t="shared" si="0"/>
        <v>#REF!</v>
      </c>
    </row>
    <row r="23" spans="1:10" ht="21.95" hidden="1" customHeight="1" x14ac:dyDescent="0.2">
      <c r="A23" s="84">
        <v>8</v>
      </c>
      <c r="B23" s="37" t="s">
        <v>83</v>
      </c>
      <c r="C23" s="39">
        <f>'Niveles de aprobacion CGR'!C52</f>
        <v>0</v>
      </c>
      <c r="D23" s="39">
        <f>'Niveles de aprobacion CGR'!C65</f>
        <v>0</v>
      </c>
      <c r="E23" s="39">
        <f>'Niveles de aprobacion CGR'!C78</f>
        <v>40210000</v>
      </c>
      <c r="F23" s="39" t="e">
        <f>'Niveles de aprobacion CGR'!#REF!</f>
        <v>#REF!</v>
      </c>
      <c r="G23" s="85" t="e">
        <f t="shared" si="0"/>
        <v>#REF!</v>
      </c>
    </row>
    <row r="24" spans="1:10" ht="21.95" hidden="1" customHeight="1" x14ac:dyDescent="0.2">
      <c r="A24" s="84">
        <v>9</v>
      </c>
      <c r="B24" s="37" t="s">
        <v>89</v>
      </c>
      <c r="C24" s="39">
        <f>'Niveles de aprobacion CGR'!C53</f>
        <v>500000</v>
      </c>
      <c r="D24" s="39">
        <f>'Niveles de aprobacion CGR'!C66</f>
        <v>619988</v>
      </c>
      <c r="E24" s="39">
        <f>'Niveles de aprobacion CGR'!C79</f>
        <v>0</v>
      </c>
      <c r="F24" s="39" t="e">
        <f>'Niveles de aprobacion CGR'!#REF!</f>
        <v>#REF!</v>
      </c>
      <c r="G24" s="85" t="e">
        <f t="shared" si="0"/>
        <v>#REF!</v>
      </c>
    </row>
    <row r="25" spans="1:10" hidden="1" x14ac:dyDescent="0.2">
      <c r="A25" s="86"/>
      <c r="B25" s="35"/>
      <c r="C25" s="39"/>
      <c r="D25" s="40"/>
      <c r="E25" s="40"/>
      <c r="F25" s="40"/>
      <c r="G25" s="87"/>
    </row>
    <row r="26" spans="1:10" ht="27.75" hidden="1" customHeight="1" thickBot="1" x14ac:dyDescent="0.25">
      <c r="A26" s="88" t="s">
        <v>573</v>
      </c>
      <c r="B26" s="89"/>
      <c r="C26" s="90">
        <f>SUM(C15:C25)</f>
        <v>242300816.00424999</v>
      </c>
      <c r="D26" s="90">
        <f>SUM(D15:D25)</f>
        <v>213716076</v>
      </c>
      <c r="E26" s="90">
        <f>SUM(E15:E25)</f>
        <v>1054436045.64</v>
      </c>
      <c r="F26" s="90" t="e">
        <f>SUM(F15:F25)</f>
        <v>#REF!</v>
      </c>
      <c r="G26" s="91" t="e">
        <f>SUM(G15:G25)</f>
        <v>#REF!</v>
      </c>
      <c r="I26" s="1033"/>
    </row>
    <row r="27" spans="1:10" ht="23.25" hidden="1" customHeight="1" x14ac:dyDescent="0.2">
      <c r="C27" s="76" t="e">
        <f>C26/$G$26</f>
        <v>#REF!</v>
      </c>
      <c r="D27" s="76" t="e">
        <f>D26/$G$26</f>
        <v>#REF!</v>
      </c>
      <c r="E27" s="76" t="e">
        <f>E26/$G$26</f>
        <v>#REF!</v>
      </c>
      <c r="F27" s="76" t="e">
        <f>F26/$G$26</f>
        <v>#REF!</v>
      </c>
      <c r="G27" s="76" t="e">
        <f>SUM(C27:E27)</f>
        <v>#REF!</v>
      </c>
      <c r="I27" s="1033"/>
    </row>
    <row r="28" spans="1:10" hidden="1" x14ac:dyDescent="0.2">
      <c r="A28" s="4"/>
      <c r="I28" s="1033"/>
    </row>
    <row r="29" spans="1:10" ht="27" hidden="1" customHeight="1" x14ac:dyDescent="0.2">
      <c r="B29" s="69" t="str">
        <f>'[1]Resu.Egresos'!A33</f>
        <v>Elaborado por: Trentino Mazza Corrales</v>
      </c>
      <c r="I29" s="1033"/>
      <c r="J29" s="55"/>
    </row>
    <row r="30" spans="1:10" hidden="1" x14ac:dyDescent="0.2">
      <c r="A30" s="68"/>
      <c r="B30" s="69">
        <f>'Niveles de aprobacion CGR'!B83</f>
        <v>42632</v>
      </c>
    </row>
    <row r="31" spans="1:10" hidden="1" x14ac:dyDescent="0.2">
      <c r="A31" s="68"/>
      <c r="B31" s="68"/>
    </row>
    <row r="32" spans="1:10" hidden="1" x14ac:dyDescent="0.2">
      <c r="A32" s="68"/>
      <c r="B32" s="68"/>
    </row>
    <row r="33" spans="1:2" hidden="1" x14ac:dyDescent="0.2">
      <c r="A33" s="68"/>
      <c r="B33" s="68"/>
    </row>
    <row r="34" spans="1:2" hidden="1" x14ac:dyDescent="0.2">
      <c r="A34" s="68"/>
      <c r="B34" s="68"/>
    </row>
    <row r="35" spans="1:2" hidden="1" x14ac:dyDescent="0.2">
      <c r="A35" s="68"/>
      <c r="B35" s="68"/>
    </row>
    <row r="36" spans="1:2" hidden="1" x14ac:dyDescent="0.2">
      <c r="A36" s="68"/>
      <c r="B36" s="68"/>
    </row>
    <row r="37" spans="1:2" hidden="1" x14ac:dyDescent="0.2">
      <c r="A37" s="68"/>
      <c r="B37" s="68"/>
    </row>
    <row r="38" spans="1:2" hidden="1" x14ac:dyDescent="0.2">
      <c r="A38" s="68"/>
      <c r="B38" s="68"/>
    </row>
    <row r="39" spans="1:2" hidden="1" x14ac:dyDescent="0.2">
      <c r="A39" s="68"/>
      <c r="B39" s="68"/>
    </row>
    <row r="40" spans="1:2" hidden="1" x14ac:dyDescent="0.2">
      <c r="A40" s="68"/>
      <c r="B40" s="68"/>
    </row>
    <row r="41" spans="1:2" hidden="1" x14ac:dyDescent="0.2">
      <c r="A41" s="68"/>
      <c r="B41" s="68"/>
    </row>
    <row r="42" spans="1:2" hidden="1" x14ac:dyDescent="0.2">
      <c r="A42" s="68"/>
      <c r="B42" s="68"/>
    </row>
  </sheetData>
  <mergeCells count="5">
    <mergeCell ref="I26:I29"/>
    <mergeCell ref="E1:G1"/>
    <mergeCell ref="A4:G4"/>
    <mergeCell ref="A5:G5"/>
    <mergeCell ref="A7:G7"/>
  </mergeCells>
  <phoneticPr fontId="22" type="noConversion"/>
  <pageMargins left="0.66" right="0.70866141732283472" top="0.74803149606299213" bottom="0.74803149606299213" header="0.31496062992125984" footer="0.31496062992125984"/>
  <pageSetup paperSize="126" scale="90"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4"/>
  <sheetViews>
    <sheetView workbookViewId="0">
      <selection activeCell="E594" sqref="E594"/>
    </sheetView>
  </sheetViews>
  <sheetFormatPr baseColWidth="10" defaultRowHeight="12.75" x14ac:dyDescent="0.2"/>
  <cols>
    <col min="1" max="1" width="10.28515625" style="117" customWidth="1"/>
    <col min="2" max="2" width="8.28515625" style="297" customWidth="1"/>
    <col min="3" max="3" width="59.140625" style="117" customWidth="1"/>
    <col min="4" max="4" width="17.140625" style="117" bestFit="1" customWidth="1"/>
    <col min="5" max="5" width="15.28515625" style="298" bestFit="1" customWidth="1"/>
    <col min="6" max="6" width="17.7109375" style="298" bestFit="1" customWidth="1"/>
    <col min="7" max="16384" width="11.42578125" style="117"/>
  </cols>
  <sheetData>
    <row r="2" spans="1:6" ht="18" x14ac:dyDescent="0.2">
      <c r="A2" s="1027" t="s">
        <v>168</v>
      </c>
      <c r="B2" s="1027"/>
      <c r="C2" s="1027"/>
      <c r="D2" s="1027"/>
      <c r="E2" s="1027"/>
      <c r="F2" s="1027"/>
    </row>
    <row r="3" spans="1:6" ht="15.75" x14ac:dyDescent="0.2">
      <c r="A3" s="1032" t="s">
        <v>984</v>
      </c>
      <c r="B3" s="1032"/>
      <c r="C3" s="1032"/>
      <c r="D3" s="1032"/>
      <c r="E3" s="1032"/>
      <c r="F3" s="1032"/>
    </row>
    <row r="4" spans="1:6" ht="15.75" x14ac:dyDescent="0.2">
      <c r="A4" s="1045" t="s">
        <v>677</v>
      </c>
      <c r="B4" s="1045"/>
      <c r="C4" s="1045"/>
      <c r="D4" s="1045"/>
      <c r="E4" s="1045"/>
      <c r="F4" s="1045"/>
    </row>
    <row r="5" spans="1:6" ht="16.5" thickBot="1" x14ac:dyDescent="0.25">
      <c r="A5" s="296"/>
      <c r="B5" s="296"/>
      <c r="C5" s="296"/>
      <c r="D5" s="296"/>
      <c r="E5" s="296"/>
      <c r="F5" s="296"/>
    </row>
    <row r="6" spans="1:6" ht="17.25" customHeight="1" thickBot="1" x14ac:dyDescent="0.25">
      <c r="A6" s="866">
        <v>1</v>
      </c>
      <c r="B6" s="867" t="s">
        <v>414</v>
      </c>
      <c r="C6" s="866">
        <v>1</v>
      </c>
      <c r="D6" s="373" t="s">
        <v>721</v>
      </c>
      <c r="E6" s="374" t="s">
        <v>719</v>
      </c>
      <c r="F6" s="375" t="s">
        <v>126</v>
      </c>
    </row>
    <row r="7" spans="1:6" ht="13.5" thickBot="1" x14ac:dyDescent="0.25">
      <c r="A7" s="866">
        <v>1</v>
      </c>
      <c r="D7" s="378"/>
      <c r="E7" s="379"/>
      <c r="F7" s="865">
        <v>1</v>
      </c>
    </row>
    <row r="8" spans="1:6" ht="15.75" thickBot="1" x14ac:dyDescent="0.25">
      <c r="A8" s="371" t="s">
        <v>321</v>
      </c>
      <c r="B8" s="372"/>
      <c r="C8" s="372"/>
      <c r="D8" s="376"/>
      <c r="E8" s="376"/>
      <c r="F8" s="377"/>
    </row>
    <row r="9" spans="1:6" s="299" customFormat="1" ht="17.25" customHeight="1" x14ac:dyDescent="0.2">
      <c r="A9" s="307" t="s">
        <v>322</v>
      </c>
      <c r="B9" s="308" t="s">
        <v>323</v>
      </c>
      <c r="C9" s="309" t="s">
        <v>324</v>
      </c>
      <c r="D9" s="370">
        <v>122815289.25</v>
      </c>
      <c r="E9" s="370">
        <v>53665897</v>
      </c>
      <c r="F9" s="683">
        <v>176481186.25</v>
      </c>
    </row>
    <row r="10" spans="1:6" s="299" customFormat="1" ht="17.25" customHeight="1" x14ac:dyDescent="0.2">
      <c r="A10" s="300"/>
      <c r="B10" s="301" t="s">
        <v>374</v>
      </c>
      <c r="C10" s="302" t="s">
        <v>375</v>
      </c>
      <c r="D10" s="303">
        <v>117044175</v>
      </c>
      <c r="E10" s="303">
        <v>50822243</v>
      </c>
      <c r="F10" s="684">
        <v>167866418</v>
      </c>
    </row>
    <row r="11" spans="1:6" s="299" customFormat="1" x14ac:dyDescent="0.2">
      <c r="A11" s="300"/>
      <c r="B11" s="157" t="s">
        <v>378</v>
      </c>
      <c r="C11" s="631" t="s">
        <v>379</v>
      </c>
      <c r="D11" s="158">
        <v>55146800</v>
      </c>
      <c r="E11" s="158">
        <v>30019634</v>
      </c>
      <c r="F11" s="685">
        <v>85166434</v>
      </c>
    </row>
    <row r="12" spans="1:6" s="299" customFormat="1" x14ac:dyDescent="0.2">
      <c r="A12" s="300"/>
      <c r="B12" s="157" t="s">
        <v>382</v>
      </c>
      <c r="C12" s="631" t="s">
        <v>383</v>
      </c>
      <c r="D12" s="158">
        <v>4446130</v>
      </c>
      <c r="E12" s="158">
        <v>0</v>
      </c>
      <c r="F12" s="685">
        <v>4446130</v>
      </c>
    </row>
    <row r="13" spans="1:6" s="299" customFormat="1" x14ac:dyDescent="0.2">
      <c r="A13" s="300"/>
      <c r="B13" s="157" t="s">
        <v>384</v>
      </c>
      <c r="C13" s="631" t="s">
        <v>385</v>
      </c>
      <c r="D13" s="158">
        <v>2713880</v>
      </c>
      <c r="E13" s="158">
        <v>0</v>
      </c>
      <c r="F13" s="685">
        <v>2713880</v>
      </c>
    </row>
    <row r="14" spans="1:6" s="299" customFormat="1" x14ac:dyDescent="0.2">
      <c r="A14" s="300"/>
      <c r="B14" s="157" t="s">
        <v>388</v>
      </c>
      <c r="C14" s="631" t="s">
        <v>389</v>
      </c>
      <c r="D14" s="158">
        <v>787320</v>
      </c>
      <c r="E14" s="158">
        <v>0</v>
      </c>
      <c r="F14" s="685">
        <v>787320</v>
      </c>
    </row>
    <row r="15" spans="1:6" s="299" customFormat="1" x14ac:dyDescent="0.2">
      <c r="A15" s="300"/>
      <c r="B15" s="157" t="s">
        <v>390</v>
      </c>
      <c r="C15" s="631" t="s">
        <v>391</v>
      </c>
      <c r="D15" s="158">
        <v>7290000</v>
      </c>
      <c r="E15" s="158">
        <v>2535000</v>
      </c>
      <c r="F15" s="685">
        <v>9825000</v>
      </c>
    </row>
    <row r="16" spans="1:6" s="299" customFormat="1" x14ac:dyDescent="0.2">
      <c r="A16" s="300"/>
      <c r="B16" s="157" t="s">
        <v>394</v>
      </c>
      <c r="C16" s="631" t="s">
        <v>395</v>
      </c>
      <c r="D16" s="158">
        <v>12311515</v>
      </c>
      <c r="E16" s="158">
        <v>7804256</v>
      </c>
      <c r="F16" s="685">
        <v>20115771</v>
      </c>
    </row>
    <row r="17" spans="1:6" s="299" customFormat="1" x14ac:dyDescent="0.2">
      <c r="A17" s="300"/>
      <c r="B17" s="157" t="s">
        <v>396</v>
      </c>
      <c r="C17" s="631" t="s">
        <v>397</v>
      </c>
      <c r="D17" s="158">
        <v>10505360</v>
      </c>
      <c r="E17" s="158">
        <v>0</v>
      </c>
      <c r="F17" s="685">
        <v>10505360</v>
      </c>
    </row>
    <row r="18" spans="1:6" s="299" customFormat="1" x14ac:dyDescent="0.2">
      <c r="A18" s="300"/>
      <c r="B18" s="157" t="s">
        <v>398</v>
      </c>
      <c r="C18" s="631" t="s">
        <v>399</v>
      </c>
      <c r="D18" s="158">
        <v>7159250</v>
      </c>
      <c r="E18" s="158">
        <v>3151991</v>
      </c>
      <c r="F18" s="685">
        <v>10311241</v>
      </c>
    </row>
    <row r="19" spans="1:6" s="299" customFormat="1" x14ac:dyDescent="0.2">
      <c r="A19" s="300"/>
      <c r="B19" s="153" t="s">
        <v>402</v>
      </c>
      <c r="C19" s="610" t="s">
        <v>622</v>
      </c>
      <c r="D19" s="158">
        <v>8024090</v>
      </c>
      <c r="E19" s="158">
        <v>3498710</v>
      </c>
      <c r="F19" s="685">
        <v>11522800</v>
      </c>
    </row>
    <row r="20" spans="1:6" s="299" customFormat="1" x14ac:dyDescent="0.2">
      <c r="A20" s="300"/>
      <c r="B20" s="153" t="s">
        <v>404</v>
      </c>
      <c r="C20" s="610" t="s">
        <v>405</v>
      </c>
      <c r="D20" s="158">
        <v>429555</v>
      </c>
      <c r="E20" s="158">
        <v>189120</v>
      </c>
      <c r="F20" s="685">
        <v>618675</v>
      </c>
    </row>
    <row r="21" spans="1:6" s="299" customFormat="1" x14ac:dyDescent="0.2">
      <c r="A21" s="300"/>
      <c r="B21" s="153" t="s">
        <v>408</v>
      </c>
      <c r="C21" s="610" t="s">
        <v>623</v>
      </c>
      <c r="D21" s="158">
        <v>4364280</v>
      </c>
      <c r="E21" s="158">
        <v>1921455</v>
      </c>
      <c r="F21" s="685">
        <v>6285735</v>
      </c>
    </row>
    <row r="22" spans="1:6" s="299" customFormat="1" ht="25.5" x14ac:dyDescent="0.2">
      <c r="A22" s="300"/>
      <c r="B22" s="153" t="s">
        <v>410</v>
      </c>
      <c r="C22" s="610" t="s">
        <v>411</v>
      </c>
      <c r="D22" s="158">
        <v>1288665</v>
      </c>
      <c r="E22" s="158">
        <v>567360</v>
      </c>
      <c r="F22" s="685">
        <v>1856025</v>
      </c>
    </row>
    <row r="23" spans="1:6" s="299" customFormat="1" x14ac:dyDescent="0.2">
      <c r="A23" s="300"/>
      <c r="B23" s="153" t="s">
        <v>412</v>
      </c>
      <c r="C23" s="613" t="s">
        <v>413</v>
      </c>
      <c r="D23" s="158">
        <v>2577330</v>
      </c>
      <c r="E23" s="158">
        <v>1134717</v>
      </c>
      <c r="F23" s="685">
        <v>3712047</v>
      </c>
    </row>
    <row r="24" spans="1:6" s="299" customFormat="1" x14ac:dyDescent="0.2">
      <c r="A24" s="300"/>
      <c r="B24" s="301" t="s">
        <v>414</v>
      </c>
      <c r="C24" s="302" t="s">
        <v>415</v>
      </c>
      <c r="D24" s="303">
        <v>4751114.25</v>
      </c>
      <c r="E24" s="303">
        <v>2143654</v>
      </c>
      <c r="F24" s="684">
        <v>6894768.25</v>
      </c>
    </row>
    <row r="25" spans="1:6" s="299" customFormat="1" x14ac:dyDescent="0.2">
      <c r="A25" s="300"/>
      <c r="B25" s="153" t="s">
        <v>422</v>
      </c>
      <c r="C25" s="613" t="s">
        <v>423</v>
      </c>
      <c r="D25" s="154">
        <v>0</v>
      </c>
      <c r="E25" s="154">
        <v>250000</v>
      </c>
      <c r="F25" s="686">
        <v>250000</v>
      </c>
    </row>
    <row r="26" spans="1:6" s="299" customFormat="1" x14ac:dyDescent="0.2">
      <c r="A26" s="300"/>
      <c r="B26" s="153" t="s">
        <v>424</v>
      </c>
      <c r="C26" s="613" t="s">
        <v>425</v>
      </c>
      <c r="D26" s="154">
        <v>750000</v>
      </c>
      <c r="E26" s="154">
        <v>900000</v>
      </c>
      <c r="F26" s="686">
        <v>1650000</v>
      </c>
    </row>
    <row r="27" spans="1:6" s="299" customFormat="1" x14ac:dyDescent="0.2">
      <c r="A27" s="300"/>
      <c r="B27" s="153" t="s">
        <v>426</v>
      </c>
      <c r="C27" s="613" t="s">
        <v>427</v>
      </c>
      <c r="D27" s="154">
        <v>750000</v>
      </c>
      <c r="E27" s="154">
        <v>550000</v>
      </c>
      <c r="F27" s="686">
        <v>1300000</v>
      </c>
    </row>
    <row r="28" spans="1:6" s="299" customFormat="1" x14ac:dyDescent="0.2">
      <c r="A28" s="300"/>
      <c r="B28" s="153" t="s">
        <v>436</v>
      </c>
      <c r="C28" s="610" t="s">
        <v>437</v>
      </c>
      <c r="D28" s="154">
        <v>588989.25</v>
      </c>
      <c r="E28" s="154">
        <v>0</v>
      </c>
      <c r="F28" s="686">
        <v>588989.25</v>
      </c>
    </row>
    <row r="29" spans="1:6" s="299" customFormat="1" x14ac:dyDescent="0.2">
      <c r="A29" s="300"/>
      <c r="B29" s="153" t="s">
        <v>450</v>
      </c>
      <c r="C29" s="613" t="s">
        <v>451</v>
      </c>
      <c r="D29" s="154">
        <v>200000</v>
      </c>
      <c r="E29" s="154">
        <v>100000</v>
      </c>
      <c r="F29" s="686">
        <v>300000</v>
      </c>
    </row>
    <row r="30" spans="1:6" s="299" customFormat="1" x14ac:dyDescent="0.2">
      <c r="A30" s="300"/>
      <c r="B30" s="153" t="s">
        <v>452</v>
      </c>
      <c r="C30" s="613" t="s">
        <v>453</v>
      </c>
      <c r="D30" s="154">
        <v>742125</v>
      </c>
      <c r="E30" s="154">
        <v>100000</v>
      </c>
      <c r="F30" s="686">
        <v>842125</v>
      </c>
    </row>
    <row r="31" spans="1:6" s="299" customFormat="1" x14ac:dyDescent="0.2">
      <c r="A31" s="300"/>
      <c r="B31" s="153" t="s">
        <v>456</v>
      </c>
      <c r="C31" s="613" t="s">
        <v>457</v>
      </c>
      <c r="D31" s="158">
        <v>1720000</v>
      </c>
      <c r="E31" s="158">
        <v>243654</v>
      </c>
      <c r="F31" s="685">
        <v>1963654</v>
      </c>
    </row>
    <row r="32" spans="1:6" s="299" customFormat="1" x14ac:dyDescent="0.2">
      <c r="A32" s="300"/>
      <c r="B32" s="301" t="s">
        <v>492</v>
      </c>
      <c r="C32" s="302" t="s">
        <v>493</v>
      </c>
      <c r="D32" s="303">
        <v>1020000</v>
      </c>
      <c r="E32" s="303">
        <v>200000</v>
      </c>
      <c r="F32" s="684">
        <v>1220000</v>
      </c>
    </row>
    <row r="33" spans="1:6" s="299" customFormat="1" ht="15" customHeight="1" x14ac:dyDescent="0.2">
      <c r="A33" s="300"/>
      <c r="B33" s="153" t="s">
        <v>498</v>
      </c>
      <c r="C33" s="613" t="s">
        <v>499</v>
      </c>
      <c r="D33" s="158">
        <v>400000</v>
      </c>
      <c r="E33" s="158">
        <v>0</v>
      </c>
      <c r="F33" s="686">
        <v>400000</v>
      </c>
    </row>
    <row r="34" spans="1:6" s="299" customFormat="1" ht="15" customHeight="1" x14ac:dyDescent="0.2">
      <c r="A34" s="300"/>
      <c r="B34" s="153" t="s">
        <v>8</v>
      </c>
      <c r="C34" s="613" t="s">
        <v>9</v>
      </c>
      <c r="D34" s="154">
        <v>310000</v>
      </c>
      <c r="E34" s="154">
        <v>100000</v>
      </c>
      <c r="F34" s="686">
        <v>410000</v>
      </c>
    </row>
    <row r="35" spans="1:6" s="299" customFormat="1" ht="15" customHeight="1" x14ac:dyDescent="0.2">
      <c r="A35" s="300"/>
      <c r="B35" s="153" t="s">
        <v>10</v>
      </c>
      <c r="C35" s="613" t="s">
        <v>11</v>
      </c>
      <c r="D35" s="154">
        <v>310000</v>
      </c>
      <c r="E35" s="154">
        <v>100000</v>
      </c>
      <c r="F35" s="686">
        <v>410000</v>
      </c>
    </row>
    <row r="36" spans="1:6" s="299" customFormat="1" x14ac:dyDescent="0.2">
      <c r="A36" s="300"/>
      <c r="B36" s="301" t="s">
        <v>88</v>
      </c>
      <c r="C36" s="302" t="s">
        <v>89</v>
      </c>
      <c r="D36" s="303">
        <v>0</v>
      </c>
      <c r="E36" s="303">
        <v>500000</v>
      </c>
      <c r="F36" s="684">
        <v>500000</v>
      </c>
    </row>
    <row r="37" spans="1:6" s="299" customFormat="1" ht="18" customHeight="1" x14ac:dyDescent="0.2">
      <c r="A37" s="300"/>
      <c r="B37" s="153" t="s">
        <v>92</v>
      </c>
      <c r="C37" s="613" t="s">
        <v>93</v>
      </c>
      <c r="D37" s="154">
        <v>0</v>
      </c>
      <c r="E37" s="154">
        <v>500000</v>
      </c>
      <c r="F37" s="686">
        <v>500000</v>
      </c>
    </row>
    <row r="38" spans="1:6" s="299" customFormat="1" ht="20.25" customHeight="1" x14ac:dyDescent="0.2">
      <c r="A38" s="687"/>
      <c r="B38" s="305"/>
      <c r="C38" s="306"/>
      <c r="D38" s="306"/>
      <c r="E38" s="381"/>
      <c r="F38" s="688"/>
    </row>
    <row r="39" spans="1:6" ht="18.75" customHeight="1" x14ac:dyDescent="0.2">
      <c r="A39" s="307" t="s">
        <v>322</v>
      </c>
      <c r="B39" s="308" t="s">
        <v>325</v>
      </c>
      <c r="C39" s="309" t="s">
        <v>326</v>
      </c>
      <c r="D39" s="370">
        <v>20270127</v>
      </c>
      <c r="E39" s="370">
        <v>0</v>
      </c>
      <c r="F39" s="683">
        <v>20270127</v>
      </c>
    </row>
    <row r="40" spans="1:6" ht="18.75" customHeight="1" x14ac:dyDescent="0.2">
      <c r="A40" s="300"/>
      <c r="B40" s="301" t="s">
        <v>374</v>
      </c>
      <c r="C40" s="302" t="s">
        <v>375</v>
      </c>
      <c r="D40" s="303">
        <v>19955127</v>
      </c>
      <c r="E40" s="303">
        <v>0</v>
      </c>
      <c r="F40" s="684">
        <v>19955127</v>
      </c>
    </row>
    <row r="41" spans="1:6" x14ac:dyDescent="0.2">
      <c r="A41" s="300"/>
      <c r="B41" s="153" t="s">
        <v>378</v>
      </c>
      <c r="C41" s="613" t="s">
        <v>379</v>
      </c>
      <c r="D41" s="154">
        <v>7309855</v>
      </c>
      <c r="E41" s="154">
        <v>0</v>
      </c>
      <c r="F41" s="686">
        <v>7309855</v>
      </c>
    </row>
    <row r="42" spans="1:6" x14ac:dyDescent="0.2">
      <c r="A42" s="300"/>
      <c r="B42" s="153" t="s">
        <v>384</v>
      </c>
      <c r="C42" s="613" t="s">
        <v>385</v>
      </c>
      <c r="D42" s="154">
        <v>927235</v>
      </c>
      <c r="E42" s="154">
        <v>0</v>
      </c>
      <c r="F42" s="686">
        <v>927235</v>
      </c>
    </row>
    <row r="43" spans="1:6" x14ac:dyDescent="0.2">
      <c r="A43" s="300"/>
      <c r="B43" s="153" t="s">
        <v>394</v>
      </c>
      <c r="C43" s="613" t="s">
        <v>395</v>
      </c>
      <c r="D43" s="154">
        <v>2631550</v>
      </c>
      <c r="E43" s="154">
        <v>0</v>
      </c>
      <c r="F43" s="686">
        <v>2631550</v>
      </c>
    </row>
    <row r="44" spans="1:6" x14ac:dyDescent="0.2">
      <c r="A44" s="300"/>
      <c r="B44" s="153" t="s">
        <v>396</v>
      </c>
      <c r="C44" s="613" t="s">
        <v>397</v>
      </c>
      <c r="D44" s="154">
        <v>4751405</v>
      </c>
      <c r="E44" s="154">
        <v>0</v>
      </c>
      <c r="F44" s="686">
        <v>4751405</v>
      </c>
    </row>
    <row r="45" spans="1:6" x14ac:dyDescent="0.2">
      <c r="A45" s="300"/>
      <c r="B45" s="153" t="s">
        <v>398</v>
      </c>
      <c r="C45" s="613" t="s">
        <v>399</v>
      </c>
      <c r="D45" s="154">
        <v>1301670</v>
      </c>
      <c r="E45" s="154">
        <v>0</v>
      </c>
      <c r="F45" s="686">
        <v>1301670</v>
      </c>
    </row>
    <row r="46" spans="1:6" x14ac:dyDescent="0.2">
      <c r="A46" s="300"/>
      <c r="B46" s="153" t="s">
        <v>402</v>
      </c>
      <c r="C46" s="613" t="s">
        <v>622</v>
      </c>
      <c r="D46" s="154">
        <v>1458912</v>
      </c>
      <c r="E46" s="154">
        <v>0</v>
      </c>
      <c r="F46" s="686">
        <v>1458912</v>
      </c>
    </row>
    <row r="47" spans="1:6" x14ac:dyDescent="0.2">
      <c r="A47" s="300"/>
      <c r="B47" s="153" t="s">
        <v>404</v>
      </c>
      <c r="C47" s="610" t="s">
        <v>405</v>
      </c>
      <c r="D47" s="154">
        <v>78100</v>
      </c>
      <c r="E47" s="154">
        <v>0</v>
      </c>
      <c r="F47" s="686">
        <v>78100</v>
      </c>
    </row>
    <row r="48" spans="1:6" x14ac:dyDescent="0.2">
      <c r="A48" s="300"/>
      <c r="B48" s="153" t="s">
        <v>408</v>
      </c>
      <c r="C48" s="610" t="s">
        <v>623</v>
      </c>
      <c r="D48" s="154">
        <v>793500</v>
      </c>
      <c r="E48" s="154">
        <v>0</v>
      </c>
      <c r="F48" s="686">
        <v>793500</v>
      </c>
    </row>
    <row r="49" spans="1:6" ht="25.5" x14ac:dyDescent="0.2">
      <c r="A49" s="300"/>
      <c r="B49" s="153" t="s">
        <v>410</v>
      </c>
      <c r="C49" s="610" t="s">
        <v>411</v>
      </c>
      <c r="D49" s="154">
        <v>234300</v>
      </c>
      <c r="E49" s="154">
        <v>0</v>
      </c>
      <c r="F49" s="686">
        <v>234300</v>
      </c>
    </row>
    <row r="50" spans="1:6" x14ac:dyDescent="0.2">
      <c r="A50" s="300"/>
      <c r="B50" s="153" t="s">
        <v>412</v>
      </c>
      <c r="C50" s="613" t="s">
        <v>413</v>
      </c>
      <c r="D50" s="154">
        <v>468600</v>
      </c>
      <c r="E50" s="154">
        <v>0</v>
      </c>
      <c r="F50" s="686">
        <v>468600</v>
      </c>
    </row>
    <row r="51" spans="1:6" x14ac:dyDescent="0.2">
      <c r="A51" s="300"/>
      <c r="B51" s="301" t="s">
        <v>414</v>
      </c>
      <c r="C51" s="302" t="s">
        <v>415</v>
      </c>
      <c r="D51" s="303">
        <v>315000</v>
      </c>
      <c r="E51" s="303">
        <v>0</v>
      </c>
      <c r="F51" s="684">
        <v>315000</v>
      </c>
    </row>
    <row r="52" spans="1:6" ht="17.25" customHeight="1" x14ac:dyDescent="0.2">
      <c r="A52" s="300"/>
      <c r="B52" s="153" t="s">
        <v>456</v>
      </c>
      <c r="C52" s="613" t="s">
        <v>457</v>
      </c>
      <c r="D52" s="154">
        <v>315000</v>
      </c>
      <c r="E52" s="154">
        <v>0</v>
      </c>
      <c r="F52" s="686">
        <v>315000</v>
      </c>
    </row>
    <row r="53" spans="1:6" ht="24.75" customHeight="1" x14ac:dyDescent="0.2">
      <c r="A53" s="687"/>
      <c r="B53" s="305"/>
      <c r="C53" s="306"/>
      <c r="D53" s="306"/>
      <c r="E53" s="381"/>
      <c r="F53" s="689"/>
    </row>
    <row r="54" spans="1:6" s="299" customFormat="1" x14ac:dyDescent="0.2">
      <c r="A54" s="690" t="s">
        <v>322</v>
      </c>
      <c r="B54" s="608" t="s">
        <v>328</v>
      </c>
      <c r="C54" s="609" t="s">
        <v>329</v>
      </c>
      <c r="D54" s="380">
        <v>30556857.754249997</v>
      </c>
      <c r="E54" s="380">
        <v>14992645</v>
      </c>
      <c r="F54" s="691">
        <v>45549502.754249997</v>
      </c>
    </row>
    <row r="55" spans="1:6" s="299" customFormat="1" x14ac:dyDescent="0.2">
      <c r="A55" s="300"/>
      <c r="B55" s="603" t="s">
        <v>70</v>
      </c>
      <c r="C55" s="604" t="s">
        <v>71</v>
      </c>
      <c r="D55" s="605">
        <v>750000</v>
      </c>
      <c r="E55" s="605">
        <v>480000</v>
      </c>
      <c r="F55" s="692">
        <v>1230000</v>
      </c>
    </row>
    <row r="56" spans="1:6" s="299" customFormat="1" ht="15.75" customHeight="1" x14ac:dyDescent="0.2">
      <c r="A56" s="300"/>
      <c r="B56" s="243" t="s">
        <v>811</v>
      </c>
      <c r="C56" s="610" t="s">
        <v>173</v>
      </c>
      <c r="D56" s="154">
        <v>750000</v>
      </c>
      <c r="E56" s="154">
        <v>480000</v>
      </c>
      <c r="F56" s="686">
        <v>1230000</v>
      </c>
    </row>
    <row r="57" spans="1:6" s="299" customFormat="1" x14ac:dyDescent="0.2">
      <c r="A57" s="300"/>
      <c r="B57" s="603" t="s">
        <v>72</v>
      </c>
      <c r="C57" s="604" t="s">
        <v>73</v>
      </c>
      <c r="D57" s="605">
        <v>3162500</v>
      </c>
      <c r="E57" s="605">
        <v>1586000</v>
      </c>
      <c r="F57" s="692">
        <v>4748500</v>
      </c>
    </row>
    <row r="58" spans="1:6" s="299" customFormat="1" ht="15" customHeight="1" x14ac:dyDescent="0.2">
      <c r="A58" s="300"/>
      <c r="B58" s="153" t="s">
        <v>808</v>
      </c>
      <c r="C58" s="610" t="s">
        <v>174</v>
      </c>
      <c r="D58" s="154">
        <v>2250000</v>
      </c>
      <c r="E58" s="154">
        <v>1440000</v>
      </c>
      <c r="F58" s="686">
        <v>3690000</v>
      </c>
    </row>
    <row r="59" spans="1:6" s="299" customFormat="1" ht="18" customHeight="1" x14ac:dyDescent="0.2">
      <c r="A59" s="300"/>
      <c r="B59" s="153" t="s">
        <v>809</v>
      </c>
      <c r="C59" s="610" t="s">
        <v>524</v>
      </c>
      <c r="D59" s="154">
        <v>787500</v>
      </c>
      <c r="E59" s="154">
        <v>126000</v>
      </c>
      <c r="F59" s="686">
        <v>913500</v>
      </c>
    </row>
    <row r="60" spans="1:6" s="299" customFormat="1" ht="26.25" thickBot="1" x14ac:dyDescent="0.25">
      <c r="A60" s="311"/>
      <c r="B60" s="756" t="s">
        <v>810</v>
      </c>
      <c r="C60" s="759" t="s">
        <v>276</v>
      </c>
      <c r="D60" s="757">
        <v>125000</v>
      </c>
      <c r="E60" s="757">
        <v>20000</v>
      </c>
      <c r="F60" s="758">
        <v>145000</v>
      </c>
    </row>
    <row r="61" spans="1:6" s="299" customFormat="1" ht="24" customHeight="1" x14ac:dyDescent="0.2">
      <c r="A61" s="753" t="s">
        <v>322</v>
      </c>
      <c r="B61" s="754" t="s">
        <v>328</v>
      </c>
      <c r="C61" s="755" t="s">
        <v>329</v>
      </c>
      <c r="D61" s="751"/>
      <c r="E61" s="751"/>
      <c r="F61" s="752"/>
    </row>
    <row r="62" spans="1:6" s="299" customFormat="1" ht="25.5" x14ac:dyDescent="0.2">
      <c r="A62" s="300"/>
      <c r="B62" s="603" t="s">
        <v>74</v>
      </c>
      <c r="C62" s="614" t="s">
        <v>75</v>
      </c>
      <c r="D62" s="605">
        <v>9908095.3149999995</v>
      </c>
      <c r="E62" s="605">
        <v>5737432</v>
      </c>
      <c r="F62" s="692">
        <v>15645527.314999999</v>
      </c>
    </row>
    <row r="63" spans="1:6" s="299" customFormat="1" x14ac:dyDescent="0.2">
      <c r="A63" s="300"/>
      <c r="B63" s="243" t="s">
        <v>812</v>
      </c>
      <c r="C63" s="611" t="s">
        <v>836</v>
      </c>
      <c r="D63" s="154">
        <v>2408095.3149999999</v>
      </c>
      <c r="E63" s="154">
        <v>937432</v>
      </c>
      <c r="F63" s="686">
        <v>3345527.3149999999</v>
      </c>
    </row>
    <row r="64" spans="1:6" s="299" customFormat="1" x14ac:dyDescent="0.2">
      <c r="A64" s="300"/>
      <c r="B64" s="243" t="s">
        <v>813</v>
      </c>
      <c r="C64" s="611" t="s">
        <v>522</v>
      </c>
      <c r="D64" s="154">
        <v>7500000</v>
      </c>
      <c r="E64" s="154">
        <v>4800000</v>
      </c>
      <c r="F64" s="686">
        <v>12300000</v>
      </c>
    </row>
    <row r="65" spans="1:6" s="299" customFormat="1" x14ac:dyDescent="0.2">
      <c r="A65" s="300"/>
      <c r="B65" s="603" t="s">
        <v>76</v>
      </c>
      <c r="C65" s="604" t="s">
        <v>77</v>
      </c>
      <c r="D65" s="605">
        <v>16736262.43925</v>
      </c>
      <c r="E65" s="605">
        <v>7189213</v>
      </c>
      <c r="F65" s="692">
        <v>23925475.43925</v>
      </c>
    </row>
    <row r="66" spans="1:6" s="299" customFormat="1" x14ac:dyDescent="0.2">
      <c r="A66" s="300"/>
      <c r="B66" s="243" t="s">
        <v>814</v>
      </c>
      <c r="C66" s="611" t="s">
        <v>523</v>
      </c>
      <c r="D66" s="154">
        <v>14448571.889999999</v>
      </c>
      <c r="E66" s="154">
        <v>5624592</v>
      </c>
      <c r="F66" s="686">
        <v>20073163.890000001</v>
      </c>
    </row>
    <row r="67" spans="1:6" s="299" customFormat="1" ht="24" x14ac:dyDescent="0.2">
      <c r="A67" s="300"/>
      <c r="B67" s="243" t="s">
        <v>815</v>
      </c>
      <c r="C67" s="611" t="s">
        <v>830</v>
      </c>
      <c r="D67" s="154">
        <v>1083642.89175</v>
      </c>
      <c r="E67" s="154">
        <v>609331</v>
      </c>
      <c r="F67" s="686">
        <v>1692973.89175</v>
      </c>
    </row>
    <row r="68" spans="1:6" s="299" customFormat="1" x14ac:dyDescent="0.2">
      <c r="A68" s="300"/>
      <c r="B68" s="243" t="s">
        <v>816</v>
      </c>
      <c r="C68" s="611" t="s">
        <v>706</v>
      </c>
      <c r="D68" s="154">
        <v>1204047.6575</v>
      </c>
      <c r="E68" s="154">
        <v>455290</v>
      </c>
      <c r="F68" s="686">
        <v>1659337.6575</v>
      </c>
    </row>
    <row r="69" spans="1:6" s="299" customFormat="1" x14ac:dyDescent="0.2">
      <c r="A69" s="316"/>
      <c r="B69" s="591" t="s">
        <v>817</v>
      </c>
      <c r="C69" s="612" t="s">
        <v>765</v>
      </c>
      <c r="D69" s="160">
        <v>0</v>
      </c>
      <c r="E69" s="160">
        <v>500000</v>
      </c>
      <c r="F69" s="693">
        <v>500000</v>
      </c>
    </row>
    <row r="70" spans="1:6" s="299" customFormat="1" ht="2.25" customHeight="1" thickBot="1" x14ac:dyDescent="0.25">
      <c r="A70" s="311"/>
      <c r="B70" s="606"/>
      <c r="C70" s="156"/>
      <c r="D70" s="607"/>
      <c r="E70" s="607"/>
      <c r="F70" s="694"/>
    </row>
    <row r="71" spans="1:6" ht="15" thickBot="1" x14ac:dyDescent="0.25">
      <c r="A71" s="312"/>
      <c r="B71" s="313"/>
      <c r="C71" s="314" t="s">
        <v>367</v>
      </c>
      <c r="D71" s="382">
        <v>173642274.00424999</v>
      </c>
      <c r="E71" s="382">
        <v>68658542</v>
      </c>
      <c r="F71" s="382">
        <v>242300816.00424999</v>
      </c>
    </row>
    <row r="72" spans="1:6" ht="9" customHeight="1" thickBot="1" x14ac:dyDescent="0.25">
      <c r="A72" s="695"/>
      <c r="B72" s="320"/>
      <c r="C72" s="321"/>
      <c r="D72" s="321"/>
      <c r="E72" s="369"/>
      <c r="F72" s="304"/>
    </row>
    <row r="73" spans="1:6" ht="16.5" thickBot="1" x14ac:dyDescent="0.25">
      <c r="A73" s="1038" t="s">
        <v>330</v>
      </c>
      <c r="B73" s="1039"/>
      <c r="C73" s="1039"/>
      <c r="D73" s="1039"/>
      <c r="E73" s="1039"/>
      <c r="F73" s="383"/>
    </row>
    <row r="74" spans="1:6" ht="21" customHeight="1" x14ac:dyDescent="0.2">
      <c r="A74" s="796" t="s">
        <v>331</v>
      </c>
      <c r="B74" s="680" t="s">
        <v>323</v>
      </c>
      <c r="C74" s="310" t="s">
        <v>332</v>
      </c>
      <c r="D74" s="370">
        <v>31500000</v>
      </c>
      <c r="E74" s="370">
        <v>6515901</v>
      </c>
      <c r="F74" s="683">
        <v>38015901</v>
      </c>
    </row>
    <row r="75" spans="1:6" x14ac:dyDescent="0.2">
      <c r="A75" s="696"/>
      <c r="B75" s="681" t="s">
        <v>374</v>
      </c>
      <c r="C75" s="315" t="s">
        <v>375</v>
      </c>
      <c r="D75" s="303">
        <v>29977760</v>
      </c>
      <c r="E75" s="303">
        <v>4100215</v>
      </c>
      <c r="F75" s="684">
        <v>34077975</v>
      </c>
    </row>
    <row r="76" spans="1:6" x14ac:dyDescent="0.2">
      <c r="A76" s="696"/>
      <c r="B76" s="682" t="s">
        <v>378</v>
      </c>
      <c r="C76" s="624" t="s">
        <v>379</v>
      </c>
      <c r="D76" s="154">
        <v>12203345</v>
      </c>
      <c r="E76" s="154">
        <v>3029936</v>
      </c>
      <c r="F76" s="686">
        <v>15233281</v>
      </c>
    </row>
    <row r="77" spans="1:6" x14ac:dyDescent="0.2">
      <c r="A77" s="696"/>
      <c r="B77" s="682" t="s">
        <v>380</v>
      </c>
      <c r="C77" s="624" t="s">
        <v>381</v>
      </c>
      <c r="D77" s="154">
        <v>250000</v>
      </c>
      <c r="E77" s="154">
        <v>0</v>
      </c>
      <c r="F77" s="686">
        <v>250000</v>
      </c>
    </row>
    <row r="78" spans="1:6" x14ac:dyDescent="0.2">
      <c r="A78" s="696"/>
      <c r="B78" s="682" t="s">
        <v>384</v>
      </c>
      <c r="C78" s="624" t="s">
        <v>385</v>
      </c>
      <c r="D78" s="154">
        <v>1356405</v>
      </c>
      <c r="E78" s="154">
        <v>0</v>
      </c>
      <c r="F78" s="686">
        <v>1356405</v>
      </c>
    </row>
    <row r="79" spans="1:6" x14ac:dyDescent="0.2">
      <c r="A79" s="696"/>
      <c r="B79" s="682" t="s">
        <v>394</v>
      </c>
      <c r="C79" s="624" t="s">
        <v>395</v>
      </c>
      <c r="D79" s="154">
        <v>9608630</v>
      </c>
      <c r="E79" s="154">
        <v>181796</v>
      </c>
      <c r="F79" s="686">
        <v>9790426</v>
      </c>
    </row>
    <row r="80" spans="1:6" x14ac:dyDescent="0.2">
      <c r="A80" s="696"/>
      <c r="B80" s="682" t="s">
        <v>398</v>
      </c>
      <c r="C80" s="624" t="s">
        <v>399</v>
      </c>
      <c r="D80" s="154">
        <v>1951530</v>
      </c>
      <c r="E80" s="154">
        <v>267644</v>
      </c>
      <c r="F80" s="686">
        <v>2219174</v>
      </c>
    </row>
    <row r="81" spans="1:6" ht="25.5" x14ac:dyDescent="0.2">
      <c r="A81" s="696"/>
      <c r="B81" s="682" t="s">
        <v>402</v>
      </c>
      <c r="C81" s="624" t="s">
        <v>403</v>
      </c>
      <c r="D81" s="154">
        <v>2187280</v>
      </c>
      <c r="E81" s="154">
        <v>297085</v>
      </c>
      <c r="F81" s="686">
        <v>2484365</v>
      </c>
    </row>
    <row r="82" spans="1:6" x14ac:dyDescent="0.2">
      <c r="A82" s="696"/>
      <c r="B82" s="682" t="s">
        <v>404</v>
      </c>
      <c r="C82" s="624" t="s">
        <v>405</v>
      </c>
      <c r="D82" s="154">
        <v>177090</v>
      </c>
      <c r="E82" s="154">
        <v>16060</v>
      </c>
      <c r="F82" s="686">
        <v>193150</v>
      </c>
    </row>
    <row r="83" spans="1:6" ht="25.5" x14ac:dyDescent="0.2">
      <c r="A83" s="696"/>
      <c r="B83" s="682" t="s">
        <v>408</v>
      </c>
      <c r="C83" s="624" t="s">
        <v>409</v>
      </c>
      <c r="D83" s="154">
        <v>1189655</v>
      </c>
      <c r="E83" s="154">
        <v>163166</v>
      </c>
      <c r="F83" s="686">
        <v>1352821</v>
      </c>
    </row>
    <row r="84" spans="1:6" ht="25.5" x14ac:dyDescent="0.2">
      <c r="A84" s="696"/>
      <c r="B84" s="682" t="s">
        <v>410</v>
      </c>
      <c r="C84" s="624" t="s">
        <v>411</v>
      </c>
      <c r="D84" s="154">
        <v>351275</v>
      </c>
      <c r="E84" s="154">
        <v>48176</v>
      </c>
      <c r="F84" s="686">
        <v>399451</v>
      </c>
    </row>
    <row r="85" spans="1:6" x14ac:dyDescent="0.2">
      <c r="A85" s="696"/>
      <c r="B85" s="682" t="s">
        <v>412</v>
      </c>
      <c r="C85" s="624" t="s">
        <v>413</v>
      </c>
      <c r="D85" s="154">
        <v>702550</v>
      </c>
      <c r="E85" s="154">
        <v>96352</v>
      </c>
      <c r="F85" s="686">
        <v>798902</v>
      </c>
    </row>
    <row r="86" spans="1:6" x14ac:dyDescent="0.2">
      <c r="A86" s="696"/>
      <c r="B86" s="681" t="s">
        <v>414</v>
      </c>
      <c r="C86" s="315" t="s">
        <v>415</v>
      </c>
      <c r="D86" s="303">
        <v>919640</v>
      </c>
      <c r="E86" s="303">
        <v>196055</v>
      </c>
      <c r="F86" s="684">
        <v>1115695</v>
      </c>
    </row>
    <row r="87" spans="1:6" ht="15" customHeight="1" x14ac:dyDescent="0.2">
      <c r="A87" s="696"/>
      <c r="B87" s="649" t="s">
        <v>436</v>
      </c>
      <c r="C87" s="630" t="s">
        <v>437</v>
      </c>
      <c r="D87" s="154">
        <v>100000</v>
      </c>
      <c r="E87" s="154">
        <v>0</v>
      </c>
      <c r="F87" s="686">
        <v>100000</v>
      </c>
    </row>
    <row r="88" spans="1:6" ht="16.5" customHeight="1" x14ac:dyDescent="0.2">
      <c r="A88" s="696"/>
      <c r="B88" s="682" t="s">
        <v>456</v>
      </c>
      <c r="C88" s="624" t="s">
        <v>457</v>
      </c>
      <c r="D88" s="154">
        <v>819640</v>
      </c>
      <c r="E88" s="154">
        <v>196055</v>
      </c>
      <c r="F88" s="686">
        <v>1015695</v>
      </c>
    </row>
    <row r="89" spans="1:6" x14ac:dyDescent="0.2">
      <c r="A89" s="696"/>
      <c r="B89" s="681" t="s">
        <v>492</v>
      </c>
      <c r="C89" s="315" t="s">
        <v>493</v>
      </c>
      <c r="D89" s="303">
        <v>602600</v>
      </c>
      <c r="E89" s="303">
        <v>1860709</v>
      </c>
      <c r="F89" s="684">
        <v>2463309</v>
      </c>
    </row>
    <row r="90" spans="1:6" x14ac:dyDescent="0.2">
      <c r="A90" s="696"/>
      <c r="B90" s="649" t="s">
        <v>500</v>
      </c>
      <c r="C90" s="630" t="s">
        <v>501</v>
      </c>
      <c r="D90" s="154">
        <v>175000</v>
      </c>
      <c r="E90" s="154">
        <v>0</v>
      </c>
      <c r="F90" s="686">
        <v>175000</v>
      </c>
    </row>
    <row r="91" spans="1:6" x14ac:dyDescent="0.2">
      <c r="A91" s="696"/>
      <c r="B91" s="649" t="s">
        <v>2</v>
      </c>
      <c r="C91" s="630" t="s">
        <v>3</v>
      </c>
      <c r="D91" s="154">
        <v>202600</v>
      </c>
      <c r="E91" s="154">
        <v>0</v>
      </c>
      <c r="F91" s="686">
        <v>202600</v>
      </c>
    </row>
    <row r="92" spans="1:6" x14ac:dyDescent="0.2">
      <c r="A92" s="696"/>
      <c r="B92" s="649" t="s">
        <v>12</v>
      </c>
      <c r="C92" s="630" t="s">
        <v>13</v>
      </c>
      <c r="D92" s="154">
        <v>0</v>
      </c>
      <c r="E92" s="154">
        <v>1000000</v>
      </c>
      <c r="F92" s="686">
        <v>1000000</v>
      </c>
    </row>
    <row r="93" spans="1:6" x14ac:dyDescent="0.2">
      <c r="A93" s="696"/>
      <c r="B93" s="649" t="s">
        <v>14</v>
      </c>
      <c r="C93" s="630" t="s">
        <v>15</v>
      </c>
      <c r="D93" s="154">
        <v>125000</v>
      </c>
      <c r="E93" s="154">
        <v>860709</v>
      </c>
      <c r="F93" s="686">
        <v>985709</v>
      </c>
    </row>
    <row r="94" spans="1:6" x14ac:dyDescent="0.2">
      <c r="A94" s="696"/>
      <c r="B94" s="649" t="s">
        <v>16</v>
      </c>
      <c r="C94" s="630" t="s">
        <v>17</v>
      </c>
      <c r="D94" s="154">
        <v>100000</v>
      </c>
      <c r="E94" s="154">
        <v>0</v>
      </c>
      <c r="F94" s="686">
        <v>100000</v>
      </c>
    </row>
    <row r="95" spans="1:6" x14ac:dyDescent="0.2">
      <c r="A95" s="696"/>
      <c r="B95" s="681" t="s">
        <v>88</v>
      </c>
      <c r="C95" s="315" t="s">
        <v>89</v>
      </c>
      <c r="D95" s="303">
        <v>0</v>
      </c>
      <c r="E95" s="303">
        <v>358922</v>
      </c>
      <c r="F95" s="684">
        <v>358922</v>
      </c>
    </row>
    <row r="96" spans="1:6" ht="16.5" customHeight="1" x14ac:dyDescent="0.2">
      <c r="A96" s="697"/>
      <c r="B96" s="649" t="s">
        <v>94</v>
      </c>
      <c r="C96" s="624" t="s">
        <v>95</v>
      </c>
      <c r="D96" s="154">
        <v>0</v>
      </c>
      <c r="E96" s="154">
        <v>358922</v>
      </c>
      <c r="F96" s="686">
        <v>358922</v>
      </c>
    </row>
    <row r="97" spans="1:6" ht="6.75" customHeight="1" x14ac:dyDescent="0.2">
      <c r="A97" s="698"/>
      <c r="B97" s="305"/>
      <c r="C97" s="306"/>
      <c r="D97" s="306"/>
      <c r="E97" s="381"/>
      <c r="F97" s="689"/>
    </row>
    <row r="98" spans="1:6" ht="20.25" customHeight="1" x14ac:dyDescent="0.2">
      <c r="A98" s="163" t="s">
        <v>331</v>
      </c>
      <c r="B98" s="164" t="s">
        <v>325</v>
      </c>
      <c r="C98" s="310" t="s">
        <v>333</v>
      </c>
      <c r="D98" s="370">
        <v>75140000</v>
      </c>
      <c r="E98" s="370">
        <v>25404436</v>
      </c>
      <c r="F98" s="683">
        <v>100544436</v>
      </c>
    </row>
    <row r="99" spans="1:6" ht="18" customHeight="1" x14ac:dyDescent="0.2">
      <c r="A99" s="300"/>
      <c r="B99" s="301" t="s">
        <v>374</v>
      </c>
      <c r="C99" s="315" t="s">
        <v>375</v>
      </c>
      <c r="D99" s="303">
        <v>44878730</v>
      </c>
      <c r="E99" s="303">
        <v>5028558</v>
      </c>
      <c r="F99" s="684">
        <v>49907288</v>
      </c>
    </row>
    <row r="100" spans="1:6" ht="20.25" customHeight="1" x14ac:dyDescent="0.2">
      <c r="A100" s="300"/>
      <c r="B100" s="153" t="s">
        <v>378</v>
      </c>
      <c r="C100" s="630" t="s">
        <v>379</v>
      </c>
      <c r="D100" s="154">
        <v>21877070</v>
      </c>
      <c r="E100" s="154">
        <v>3029936</v>
      </c>
      <c r="F100" s="686">
        <v>24907006</v>
      </c>
    </row>
    <row r="101" spans="1:6" ht="20.25" customHeight="1" x14ac:dyDescent="0.2">
      <c r="A101" s="300"/>
      <c r="B101" s="153" t="s">
        <v>380</v>
      </c>
      <c r="C101" s="630" t="s">
        <v>381</v>
      </c>
      <c r="D101" s="154">
        <v>1750000</v>
      </c>
      <c r="E101" s="154">
        <v>0</v>
      </c>
      <c r="F101" s="686">
        <v>1750000</v>
      </c>
    </row>
    <row r="102" spans="1:6" ht="17.25" customHeight="1" x14ac:dyDescent="0.2">
      <c r="A102" s="300"/>
      <c r="B102" s="153" t="s">
        <v>384</v>
      </c>
      <c r="C102" s="630" t="s">
        <v>385</v>
      </c>
      <c r="D102" s="154">
        <v>2186065</v>
      </c>
      <c r="E102" s="154">
        <v>0</v>
      </c>
      <c r="F102" s="686">
        <v>2186065</v>
      </c>
    </row>
    <row r="103" spans="1:6" ht="17.25" customHeight="1" x14ac:dyDescent="0.2">
      <c r="A103" s="300"/>
      <c r="B103" s="153" t="s">
        <v>388</v>
      </c>
      <c r="C103" s="630" t="s">
        <v>389</v>
      </c>
      <c r="D103" s="154">
        <v>1500000</v>
      </c>
      <c r="E103" s="154">
        <v>0</v>
      </c>
      <c r="F103" s="686">
        <v>1500000</v>
      </c>
    </row>
    <row r="104" spans="1:6" ht="14.25" customHeight="1" x14ac:dyDescent="0.2">
      <c r="A104" s="300"/>
      <c r="B104" s="153" t="s">
        <v>394</v>
      </c>
      <c r="C104" s="624" t="s">
        <v>395</v>
      </c>
      <c r="D104" s="154">
        <v>7815275</v>
      </c>
      <c r="E104" s="154">
        <v>908981</v>
      </c>
      <c r="F104" s="686">
        <v>8724256</v>
      </c>
    </row>
    <row r="105" spans="1:6" ht="16.5" customHeight="1" x14ac:dyDescent="0.2">
      <c r="A105" s="300"/>
      <c r="B105" s="153" t="s">
        <v>398</v>
      </c>
      <c r="C105" s="624" t="s">
        <v>399</v>
      </c>
      <c r="D105" s="154">
        <v>2927370</v>
      </c>
      <c r="E105" s="154">
        <v>328243</v>
      </c>
      <c r="F105" s="686">
        <v>3255613</v>
      </c>
    </row>
    <row r="106" spans="1:6" ht="24" x14ac:dyDescent="0.2">
      <c r="A106" s="300"/>
      <c r="B106" s="399" t="s">
        <v>402</v>
      </c>
      <c r="C106" s="629" t="s">
        <v>403</v>
      </c>
      <c r="D106" s="154">
        <v>3280995</v>
      </c>
      <c r="E106" s="154">
        <v>364350</v>
      </c>
      <c r="F106" s="686">
        <v>3645345</v>
      </c>
    </row>
    <row r="107" spans="1:6" x14ac:dyDescent="0.2">
      <c r="A107" s="300"/>
      <c r="B107" s="399" t="s">
        <v>404</v>
      </c>
      <c r="C107" s="629" t="s">
        <v>405</v>
      </c>
      <c r="D107" s="154">
        <v>175645</v>
      </c>
      <c r="E107" s="154">
        <v>19695</v>
      </c>
      <c r="F107" s="686">
        <v>195340</v>
      </c>
    </row>
    <row r="108" spans="1:6" ht="24" x14ac:dyDescent="0.2">
      <c r="A108" s="300"/>
      <c r="B108" s="399" t="s">
        <v>408</v>
      </c>
      <c r="C108" s="629" t="s">
        <v>409</v>
      </c>
      <c r="D108" s="154">
        <v>1785525</v>
      </c>
      <c r="E108" s="154">
        <v>200100</v>
      </c>
      <c r="F108" s="686">
        <v>1985625</v>
      </c>
    </row>
    <row r="109" spans="1:6" ht="24" x14ac:dyDescent="0.2">
      <c r="A109" s="300"/>
      <c r="B109" s="399" t="s">
        <v>410</v>
      </c>
      <c r="C109" s="629" t="s">
        <v>411</v>
      </c>
      <c r="D109" s="154">
        <v>526930</v>
      </c>
      <c r="E109" s="154">
        <v>59085</v>
      </c>
      <c r="F109" s="686">
        <v>586015</v>
      </c>
    </row>
    <row r="110" spans="1:6" ht="18.75" customHeight="1" thickBot="1" x14ac:dyDescent="0.25">
      <c r="A110" s="311"/>
      <c r="B110" s="756" t="s">
        <v>412</v>
      </c>
      <c r="C110" s="822" t="s">
        <v>413</v>
      </c>
      <c r="D110" s="757">
        <v>1053855</v>
      </c>
      <c r="E110" s="757">
        <v>118168</v>
      </c>
      <c r="F110" s="758">
        <v>1172023</v>
      </c>
    </row>
    <row r="111" spans="1:6" ht="17.25" customHeight="1" x14ac:dyDescent="0.2">
      <c r="A111" s="745" t="s">
        <v>331</v>
      </c>
      <c r="B111" s="749" t="s">
        <v>325</v>
      </c>
      <c r="C111" s="747" t="s">
        <v>333</v>
      </c>
      <c r="D111" s="751"/>
      <c r="E111" s="751"/>
      <c r="F111" s="752"/>
    </row>
    <row r="112" spans="1:6" x14ac:dyDescent="0.2">
      <c r="A112" s="300"/>
      <c r="B112" s="301" t="s">
        <v>414</v>
      </c>
      <c r="C112" s="315" t="s">
        <v>415</v>
      </c>
      <c r="D112" s="303">
        <v>22700270</v>
      </c>
      <c r="E112" s="303">
        <v>19914812</v>
      </c>
      <c r="F112" s="684">
        <v>42615082</v>
      </c>
    </row>
    <row r="113" spans="1:6" x14ac:dyDescent="0.2">
      <c r="A113" s="300"/>
      <c r="B113" s="153" t="s">
        <v>417</v>
      </c>
      <c r="C113" s="624" t="s">
        <v>418</v>
      </c>
      <c r="D113" s="154">
        <v>1000000</v>
      </c>
      <c r="E113" s="154">
        <v>0</v>
      </c>
      <c r="F113" s="686">
        <v>1000000</v>
      </c>
    </row>
    <row r="114" spans="1:6" x14ac:dyDescent="0.2">
      <c r="A114" s="300"/>
      <c r="B114" s="153" t="s">
        <v>424</v>
      </c>
      <c r="C114" s="630" t="s">
        <v>425</v>
      </c>
      <c r="D114" s="154">
        <v>360000</v>
      </c>
      <c r="E114" s="154">
        <v>0</v>
      </c>
      <c r="F114" s="686">
        <v>360000</v>
      </c>
    </row>
    <row r="115" spans="1:6" x14ac:dyDescent="0.2">
      <c r="A115" s="300"/>
      <c r="B115" s="153" t="s">
        <v>426</v>
      </c>
      <c r="C115" s="630" t="s">
        <v>427</v>
      </c>
      <c r="D115" s="154">
        <v>300000</v>
      </c>
      <c r="E115" s="154">
        <v>0</v>
      </c>
      <c r="F115" s="686">
        <v>300000</v>
      </c>
    </row>
    <row r="116" spans="1:6" x14ac:dyDescent="0.2">
      <c r="A116" s="300"/>
      <c r="B116" s="153" t="s">
        <v>428</v>
      </c>
      <c r="C116" s="630" t="s">
        <v>429</v>
      </c>
      <c r="D116" s="154">
        <v>0</v>
      </c>
      <c r="E116" s="154">
        <v>18000000</v>
      </c>
      <c r="F116" s="686">
        <v>18000000</v>
      </c>
    </row>
    <row r="117" spans="1:6" x14ac:dyDescent="0.2">
      <c r="A117" s="300"/>
      <c r="B117" s="153" t="s">
        <v>432</v>
      </c>
      <c r="C117" s="630" t="s">
        <v>433</v>
      </c>
      <c r="D117" s="154">
        <v>500000</v>
      </c>
      <c r="E117" s="154">
        <v>0</v>
      </c>
      <c r="F117" s="686">
        <v>500000</v>
      </c>
    </row>
    <row r="118" spans="1:6" x14ac:dyDescent="0.2">
      <c r="A118" s="300"/>
      <c r="B118" s="153" t="s">
        <v>436</v>
      </c>
      <c r="C118" s="630" t="s">
        <v>437</v>
      </c>
      <c r="D118" s="154">
        <v>800000</v>
      </c>
      <c r="E118" s="154">
        <v>0</v>
      </c>
      <c r="F118" s="686">
        <v>800000</v>
      </c>
    </row>
    <row r="119" spans="1:6" x14ac:dyDescent="0.2">
      <c r="A119" s="300"/>
      <c r="B119" s="153" t="s">
        <v>446</v>
      </c>
      <c r="C119" s="624" t="s">
        <v>447</v>
      </c>
      <c r="D119" s="154">
        <v>4500000</v>
      </c>
      <c r="E119" s="154">
        <v>1675907</v>
      </c>
      <c r="F119" s="686">
        <v>6175907</v>
      </c>
    </row>
    <row r="120" spans="1:6" x14ac:dyDescent="0.2">
      <c r="A120" s="300"/>
      <c r="B120" s="153" t="s">
        <v>452</v>
      </c>
      <c r="C120" s="624" t="s">
        <v>453</v>
      </c>
      <c r="D120" s="154">
        <v>1071200</v>
      </c>
      <c r="E120" s="154">
        <v>0</v>
      </c>
      <c r="F120" s="686">
        <v>1071200</v>
      </c>
    </row>
    <row r="121" spans="1:6" x14ac:dyDescent="0.2">
      <c r="A121" s="300"/>
      <c r="B121" s="153" t="s">
        <v>456</v>
      </c>
      <c r="C121" s="624" t="s">
        <v>457</v>
      </c>
      <c r="D121" s="154">
        <v>3353070</v>
      </c>
      <c r="E121" s="154">
        <v>238905</v>
      </c>
      <c r="F121" s="686">
        <v>3591975</v>
      </c>
    </row>
    <row r="122" spans="1:6" x14ac:dyDescent="0.2">
      <c r="A122" s="300"/>
      <c r="B122" s="153" t="s">
        <v>462</v>
      </c>
      <c r="C122" s="624" t="s">
        <v>463</v>
      </c>
      <c r="D122" s="154">
        <v>500000</v>
      </c>
      <c r="E122" s="154">
        <v>0</v>
      </c>
      <c r="F122" s="686">
        <v>500000</v>
      </c>
    </row>
    <row r="123" spans="1:6" x14ac:dyDescent="0.2">
      <c r="A123" s="300"/>
      <c r="B123" s="153" t="s">
        <v>474</v>
      </c>
      <c r="C123" s="624" t="s">
        <v>475</v>
      </c>
      <c r="D123" s="154">
        <v>5600000</v>
      </c>
      <c r="E123" s="154">
        <v>0</v>
      </c>
      <c r="F123" s="686">
        <v>5600000</v>
      </c>
    </row>
    <row r="124" spans="1:6" x14ac:dyDescent="0.2">
      <c r="A124" s="300"/>
      <c r="B124" s="153" t="s">
        <v>484</v>
      </c>
      <c r="C124" s="624" t="s">
        <v>485</v>
      </c>
      <c r="D124" s="154">
        <v>300000</v>
      </c>
      <c r="E124" s="154">
        <v>0</v>
      </c>
      <c r="F124" s="686">
        <v>300000</v>
      </c>
    </row>
    <row r="125" spans="1:6" x14ac:dyDescent="0.2">
      <c r="A125" s="300"/>
      <c r="B125" s="153" t="s">
        <v>490</v>
      </c>
      <c r="C125" s="624" t="s">
        <v>491</v>
      </c>
      <c r="D125" s="154">
        <v>4416000</v>
      </c>
      <c r="E125" s="154">
        <v>0</v>
      </c>
      <c r="F125" s="686">
        <v>4416000</v>
      </c>
    </row>
    <row r="126" spans="1:6" x14ac:dyDescent="0.2">
      <c r="A126" s="300"/>
      <c r="B126" s="301" t="s">
        <v>492</v>
      </c>
      <c r="C126" s="315" t="s">
        <v>493</v>
      </c>
      <c r="D126" s="303">
        <v>7561000</v>
      </c>
      <c r="E126" s="303">
        <v>200000</v>
      </c>
      <c r="F126" s="684">
        <v>7761000</v>
      </c>
    </row>
    <row r="127" spans="1:6" x14ac:dyDescent="0.2">
      <c r="A127" s="300"/>
      <c r="B127" s="153" t="s">
        <v>496</v>
      </c>
      <c r="C127" s="624" t="s">
        <v>497</v>
      </c>
      <c r="D127" s="154">
        <v>3000000</v>
      </c>
      <c r="E127" s="154">
        <v>0</v>
      </c>
      <c r="F127" s="686">
        <v>3000000</v>
      </c>
    </row>
    <row r="128" spans="1:6" x14ac:dyDescent="0.2">
      <c r="A128" s="300"/>
      <c r="B128" s="153" t="s">
        <v>498</v>
      </c>
      <c r="C128" s="624" t="s">
        <v>499</v>
      </c>
      <c r="D128" s="154">
        <v>300000</v>
      </c>
      <c r="E128" s="154">
        <v>0</v>
      </c>
      <c r="F128" s="686">
        <v>300000</v>
      </c>
    </row>
    <row r="129" spans="1:6" x14ac:dyDescent="0.2">
      <c r="A129" s="300"/>
      <c r="B129" s="153" t="s">
        <v>500</v>
      </c>
      <c r="C129" s="624" t="s">
        <v>501</v>
      </c>
      <c r="D129" s="154">
        <v>0</v>
      </c>
      <c r="E129" s="154">
        <v>200000</v>
      </c>
      <c r="F129" s="686">
        <v>200000</v>
      </c>
    </row>
    <row r="130" spans="1:6" x14ac:dyDescent="0.2">
      <c r="A130" s="300"/>
      <c r="B130" s="153" t="s">
        <v>4</v>
      </c>
      <c r="C130" s="624" t="s">
        <v>5</v>
      </c>
      <c r="D130" s="154">
        <v>3000000</v>
      </c>
      <c r="E130" s="154">
        <v>0</v>
      </c>
      <c r="F130" s="686">
        <v>3000000</v>
      </c>
    </row>
    <row r="131" spans="1:6" x14ac:dyDescent="0.2">
      <c r="A131" s="300"/>
      <c r="B131" s="153" t="s">
        <v>8</v>
      </c>
      <c r="C131" s="624" t="s">
        <v>9</v>
      </c>
      <c r="D131" s="154">
        <v>361000</v>
      </c>
      <c r="E131" s="154">
        <v>0</v>
      </c>
      <c r="F131" s="686">
        <v>361000</v>
      </c>
    </row>
    <row r="132" spans="1:6" x14ac:dyDescent="0.2">
      <c r="A132" s="300"/>
      <c r="B132" s="153" t="s">
        <v>10</v>
      </c>
      <c r="C132" s="624" t="s">
        <v>11</v>
      </c>
      <c r="D132" s="154">
        <v>500000</v>
      </c>
      <c r="E132" s="154">
        <v>0</v>
      </c>
      <c r="F132" s="686">
        <v>500000</v>
      </c>
    </row>
    <row r="133" spans="1:6" x14ac:dyDescent="0.2">
      <c r="A133" s="300"/>
      <c r="B133" s="153" t="s">
        <v>16</v>
      </c>
      <c r="C133" s="624" t="s">
        <v>17</v>
      </c>
      <c r="D133" s="154">
        <v>400000</v>
      </c>
      <c r="E133" s="154">
        <v>0</v>
      </c>
      <c r="F133" s="686">
        <v>400000</v>
      </c>
    </row>
    <row r="134" spans="1:6" x14ac:dyDescent="0.2">
      <c r="A134" s="300"/>
      <c r="B134" s="301" t="s">
        <v>88</v>
      </c>
      <c r="C134" s="315" t="s">
        <v>89</v>
      </c>
      <c r="D134" s="303">
        <v>0</v>
      </c>
      <c r="E134" s="303">
        <v>261066</v>
      </c>
      <c r="F134" s="684">
        <v>261066</v>
      </c>
    </row>
    <row r="135" spans="1:6" ht="13.5" customHeight="1" x14ac:dyDescent="0.2">
      <c r="A135" s="300"/>
      <c r="B135" s="153" t="s">
        <v>94</v>
      </c>
      <c r="C135" s="624" t="s">
        <v>95</v>
      </c>
      <c r="D135" s="154">
        <v>0</v>
      </c>
      <c r="E135" s="154">
        <v>261066</v>
      </c>
      <c r="F135" s="686">
        <v>261066</v>
      </c>
    </row>
    <row r="136" spans="1:6" ht="6" customHeight="1" x14ac:dyDescent="0.2">
      <c r="A136" s="687"/>
      <c r="B136" s="305"/>
      <c r="C136" s="306"/>
      <c r="D136" s="306"/>
      <c r="E136" s="381"/>
      <c r="F136" s="699"/>
    </row>
    <row r="137" spans="1:6" ht="15.75" customHeight="1" x14ac:dyDescent="0.2">
      <c r="A137" s="163" t="s">
        <v>331</v>
      </c>
      <c r="B137" s="164" t="s">
        <v>327</v>
      </c>
      <c r="C137" s="310" t="s">
        <v>334</v>
      </c>
      <c r="D137" s="370">
        <v>199280</v>
      </c>
      <c r="E137" s="370">
        <v>165950</v>
      </c>
      <c r="F137" s="683">
        <v>365230</v>
      </c>
    </row>
    <row r="138" spans="1:6" ht="15.75" customHeight="1" x14ac:dyDescent="0.2">
      <c r="A138" s="300"/>
      <c r="B138" s="301" t="s">
        <v>374</v>
      </c>
      <c r="C138" s="315" t="s">
        <v>375</v>
      </c>
      <c r="D138" s="303">
        <v>199280</v>
      </c>
      <c r="E138" s="303">
        <v>0</v>
      </c>
      <c r="F138" s="684">
        <v>199280</v>
      </c>
    </row>
    <row r="139" spans="1:6" ht="19.5" customHeight="1" x14ac:dyDescent="0.2">
      <c r="A139" s="300"/>
      <c r="B139" s="153" t="s">
        <v>380</v>
      </c>
      <c r="C139" s="624" t="s">
        <v>381</v>
      </c>
      <c r="D139" s="154">
        <v>199280</v>
      </c>
      <c r="E139" s="154">
        <v>0</v>
      </c>
      <c r="F139" s="686">
        <v>199280</v>
      </c>
    </row>
    <row r="140" spans="1:6" ht="15.75" customHeight="1" x14ac:dyDescent="0.2">
      <c r="A140" s="300"/>
      <c r="B140" s="301" t="s">
        <v>492</v>
      </c>
      <c r="C140" s="315" t="s">
        <v>493</v>
      </c>
      <c r="D140" s="303">
        <v>0</v>
      </c>
      <c r="E140" s="303">
        <v>165950</v>
      </c>
      <c r="F140" s="684">
        <v>165950</v>
      </c>
    </row>
    <row r="141" spans="1:6" ht="14.25" customHeight="1" x14ac:dyDescent="0.2">
      <c r="A141" s="300"/>
      <c r="B141" s="153" t="s">
        <v>496</v>
      </c>
      <c r="C141" s="624" t="s">
        <v>497</v>
      </c>
      <c r="D141" s="154">
        <v>0</v>
      </c>
      <c r="E141" s="154">
        <v>165950</v>
      </c>
      <c r="F141" s="686">
        <v>165950</v>
      </c>
    </row>
    <row r="142" spans="1:6" ht="13.5" customHeight="1" x14ac:dyDescent="0.2">
      <c r="A142" s="700"/>
      <c r="B142" s="776"/>
      <c r="C142" s="777"/>
      <c r="D142" s="777"/>
      <c r="E142" s="778"/>
      <c r="F142" s="779"/>
    </row>
    <row r="143" spans="1:6" ht="16.5" customHeight="1" x14ac:dyDescent="0.2">
      <c r="A143" s="775" t="s">
        <v>331</v>
      </c>
      <c r="B143" s="780" t="s">
        <v>328</v>
      </c>
      <c r="C143" s="781" t="s">
        <v>335</v>
      </c>
      <c r="D143" s="380">
        <v>16425000</v>
      </c>
      <c r="E143" s="380">
        <v>900000</v>
      </c>
      <c r="F143" s="691">
        <v>17325000</v>
      </c>
    </row>
    <row r="144" spans="1:6" ht="20.25" customHeight="1" x14ac:dyDescent="0.2">
      <c r="A144" s="300"/>
      <c r="B144" s="301" t="s">
        <v>374</v>
      </c>
      <c r="C144" s="315" t="s">
        <v>375</v>
      </c>
      <c r="D144" s="303">
        <v>8765595</v>
      </c>
      <c r="E144" s="303">
        <v>0</v>
      </c>
      <c r="F144" s="684">
        <v>8765595</v>
      </c>
    </row>
    <row r="145" spans="1:6" ht="18.75" customHeight="1" x14ac:dyDescent="0.2">
      <c r="A145" s="300"/>
      <c r="B145" s="153" t="s">
        <v>378</v>
      </c>
      <c r="C145" s="624" t="s">
        <v>379</v>
      </c>
      <c r="D145" s="154">
        <v>4916450</v>
      </c>
      <c r="E145" s="154">
        <v>0</v>
      </c>
      <c r="F145" s="686">
        <v>4916450</v>
      </c>
    </row>
    <row r="146" spans="1:6" ht="18.75" customHeight="1" x14ac:dyDescent="0.2">
      <c r="A146" s="300"/>
      <c r="B146" s="153" t="s">
        <v>380</v>
      </c>
      <c r="C146" s="624" t="s">
        <v>381</v>
      </c>
      <c r="D146" s="154">
        <v>200000</v>
      </c>
      <c r="E146" s="154">
        <v>0</v>
      </c>
      <c r="F146" s="686">
        <v>200000</v>
      </c>
    </row>
    <row r="147" spans="1:6" ht="18.75" customHeight="1" x14ac:dyDescent="0.2">
      <c r="A147" s="300"/>
      <c r="B147" s="153" t="s">
        <v>384</v>
      </c>
      <c r="C147" s="624" t="s">
        <v>385</v>
      </c>
      <c r="D147" s="154">
        <v>327255</v>
      </c>
      <c r="E147" s="154">
        <v>0</v>
      </c>
      <c r="F147" s="686">
        <v>327255</v>
      </c>
    </row>
    <row r="148" spans="1:6" ht="18.75" customHeight="1" x14ac:dyDescent="0.2">
      <c r="A148" s="300"/>
      <c r="B148" s="153" t="s">
        <v>388</v>
      </c>
      <c r="C148" s="624" t="s">
        <v>389</v>
      </c>
      <c r="D148" s="154">
        <v>500000</v>
      </c>
      <c r="E148" s="154">
        <v>0</v>
      </c>
      <c r="F148" s="686">
        <v>500000</v>
      </c>
    </row>
    <row r="149" spans="1:6" ht="18.75" customHeight="1" x14ac:dyDescent="0.2">
      <c r="A149" s="300"/>
      <c r="B149" s="153" t="s">
        <v>394</v>
      </c>
      <c r="C149" s="624" t="s">
        <v>395</v>
      </c>
      <c r="D149" s="154">
        <v>917635</v>
      </c>
      <c r="E149" s="154">
        <v>0</v>
      </c>
      <c r="F149" s="686">
        <v>917635</v>
      </c>
    </row>
    <row r="150" spans="1:6" ht="18.75" customHeight="1" x14ac:dyDescent="0.2">
      <c r="A150" s="300"/>
      <c r="B150" s="153" t="s">
        <v>398</v>
      </c>
      <c r="C150" s="624" t="s">
        <v>399</v>
      </c>
      <c r="D150" s="154">
        <v>571780</v>
      </c>
      <c r="E150" s="154">
        <v>0</v>
      </c>
      <c r="F150" s="686">
        <v>571780</v>
      </c>
    </row>
    <row r="151" spans="1:6" ht="25.5" x14ac:dyDescent="0.2">
      <c r="A151" s="300"/>
      <c r="B151" s="153" t="s">
        <v>402</v>
      </c>
      <c r="C151" s="624" t="s">
        <v>403</v>
      </c>
      <c r="D151" s="154">
        <v>640850</v>
      </c>
      <c r="E151" s="154">
        <v>0</v>
      </c>
      <c r="F151" s="686">
        <v>640850</v>
      </c>
    </row>
    <row r="152" spans="1:6" x14ac:dyDescent="0.2">
      <c r="A152" s="300"/>
      <c r="B152" s="153" t="s">
        <v>404</v>
      </c>
      <c r="C152" s="624" t="s">
        <v>405</v>
      </c>
      <c r="D152" s="154">
        <v>34310</v>
      </c>
      <c r="E152" s="154">
        <v>0</v>
      </c>
      <c r="F152" s="686">
        <v>34310</v>
      </c>
    </row>
    <row r="153" spans="1:6" ht="25.5" x14ac:dyDescent="0.2">
      <c r="A153" s="300"/>
      <c r="B153" s="153" t="s">
        <v>408</v>
      </c>
      <c r="C153" s="624" t="s">
        <v>409</v>
      </c>
      <c r="D153" s="154">
        <v>348555</v>
      </c>
      <c r="E153" s="154">
        <v>0</v>
      </c>
      <c r="F153" s="686">
        <v>348555</v>
      </c>
    </row>
    <row r="154" spans="1:6" ht="25.5" x14ac:dyDescent="0.2">
      <c r="A154" s="300"/>
      <c r="B154" s="153" t="s">
        <v>410</v>
      </c>
      <c r="C154" s="624" t="s">
        <v>411</v>
      </c>
      <c r="D154" s="154">
        <v>102920</v>
      </c>
      <c r="E154" s="154">
        <v>0</v>
      </c>
      <c r="F154" s="686">
        <v>102920</v>
      </c>
    </row>
    <row r="155" spans="1:6" ht="17.25" customHeight="1" x14ac:dyDescent="0.2">
      <c r="A155" s="300"/>
      <c r="B155" s="153" t="s">
        <v>412</v>
      </c>
      <c r="C155" s="624" t="s">
        <v>413</v>
      </c>
      <c r="D155" s="154">
        <v>205840</v>
      </c>
      <c r="E155" s="154">
        <v>0</v>
      </c>
      <c r="F155" s="686">
        <v>205840</v>
      </c>
    </row>
    <row r="156" spans="1:6" x14ac:dyDescent="0.2">
      <c r="A156" s="300"/>
      <c r="B156" s="301" t="s">
        <v>414</v>
      </c>
      <c r="C156" s="315" t="s">
        <v>415</v>
      </c>
      <c r="D156" s="303">
        <v>240150</v>
      </c>
      <c r="E156" s="303">
        <v>900000</v>
      </c>
      <c r="F156" s="684">
        <v>1140150</v>
      </c>
    </row>
    <row r="157" spans="1:6" x14ac:dyDescent="0.2">
      <c r="A157" s="300"/>
      <c r="B157" s="153" t="s">
        <v>446</v>
      </c>
      <c r="C157" s="624" t="s">
        <v>447</v>
      </c>
      <c r="D157" s="154">
        <v>0</v>
      </c>
      <c r="E157" s="154">
        <v>900000</v>
      </c>
      <c r="F157" s="686">
        <v>900000</v>
      </c>
    </row>
    <row r="158" spans="1:6" x14ac:dyDescent="0.2">
      <c r="A158" s="300"/>
      <c r="B158" s="153" t="s">
        <v>456</v>
      </c>
      <c r="C158" s="624" t="s">
        <v>457</v>
      </c>
      <c r="D158" s="154">
        <v>240150</v>
      </c>
      <c r="E158" s="154">
        <v>0</v>
      </c>
      <c r="F158" s="686">
        <v>240150</v>
      </c>
    </row>
    <row r="159" spans="1:6" ht="18.75" customHeight="1" x14ac:dyDescent="0.2">
      <c r="A159" s="300"/>
      <c r="B159" s="301" t="s">
        <v>492</v>
      </c>
      <c r="C159" s="315" t="s">
        <v>493</v>
      </c>
      <c r="D159" s="303">
        <v>51400</v>
      </c>
      <c r="E159" s="303">
        <v>0</v>
      </c>
      <c r="F159" s="684">
        <v>51400</v>
      </c>
    </row>
    <row r="160" spans="1:6" ht="15.75" customHeight="1" x14ac:dyDescent="0.2">
      <c r="A160" s="300"/>
      <c r="B160" s="153" t="s">
        <v>512</v>
      </c>
      <c r="C160" s="624" t="s">
        <v>513</v>
      </c>
      <c r="D160" s="154">
        <v>51400</v>
      </c>
      <c r="E160" s="154">
        <v>0</v>
      </c>
      <c r="F160" s="686">
        <v>51400</v>
      </c>
    </row>
    <row r="161" spans="1:6" ht="15.75" customHeight="1" x14ac:dyDescent="0.2">
      <c r="A161" s="300"/>
      <c r="B161" s="301" t="s">
        <v>67</v>
      </c>
      <c r="C161" s="315" t="s">
        <v>299</v>
      </c>
      <c r="D161" s="303">
        <v>7367855</v>
      </c>
      <c r="E161" s="303">
        <v>0</v>
      </c>
      <c r="F161" s="684">
        <v>7367855</v>
      </c>
    </row>
    <row r="162" spans="1:6" x14ac:dyDescent="0.2">
      <c r="A162" s="300"/>
      <c r="B162" s="603" t="s">
        <v>78</v>
      </c>
      <c r="C162" s="821" t="s">
        <v>79</v>
      </c>
      <c r="D162" s="605">
        <v>7367855</v>
      </c>
      <c r="E162" s="605"/>
      <c r="F162" s="692">
        <v>7367855</v>
      </c>
    </row>
    <row r="163" spans="1:6" ht="15" customHeight="1" thickBot="1" x14ac:dyDescent="0.25">
      <c r="A163" s="311"/>
      <c r="B163" s="756" t="s">
        <v>80</v>
      </c>
      <c r="C163" s="822" t="s">
        <v>81</v>
      </c>
      <c r="D163" s="757">
        <v>7367855</v>
      </c>
      <c r="E163" s="757">
        <v>0</v>
      </c>
      <c r="F163" s="758">
        <v>7367855</v>
      </c>
    </row>
    <row r="164" spans="1:6" ht="12.75" customHeight="1" thickBot="1" x14ac:dyDescent="0.25">
      <c r="A164" s="588"/>
      <c r="B164" s="589"/>
      <c r="C164" s="588"/>
      <c r="D164" s="588"/>
      <c r="E164" s="590"/>
      <c r="F164" s="590"/>
    </row>
    <row r="165" spans="1:6" ht="16.5" customHeight="1" x14ac:dyDescent="0.2">
      <c r="A165" s="886" t="s">
        <v>331</v>
      </c>
      <c r="B165" s="749" t="s">
        <v>336</v>
      </c>
      <c r="C165" s="747" t="s">
        <v>337</v>
      </c>
      <c r="D165" s="750">
        <v>7200000</v>
      </c>
      <c r="E165" s="748">
        <v>0</v>
      </c>
      <c r="F165" s="887">
        <v>7200000</v>
      </c>
    </row>
    <row r="166" spans="1:6" ht="10.5" customHeight="1" x14ac:dyDescent="0.2">
      <c r="A166" s="343"/>
      <c r="B166" s="301" t="s">
        <v>374</v>
      </c>
      <c r="C166" s="315" t="s">
        <v>375</v>
      </c>
      <c r="D166" s="342">
        <v>1079175</v>
      </c>
      <c r="E166" s="342">
        <v>0</v>
      </c>
      <c r="F166" s="684">
        <v>1079175</v>
      </c>
    </row>
    <row r="167" spans="1:6" x14ac:dyDescent="0.2">
      <c r="A167" s="343"/>
      <c r="B167" s="153" t="s">
        <v>378</v>
      </c>
      <c r="C167" s="624" t="s">
        <v>379</v>
      </c>
      <c r="D167" s="637">
        <v>486740</v>
      </c>
      <c r="E167" s="154">
        <v>0</v>
      </c>
      <c r="F167" s="686">
        <v>486740</v>
      </c>
    </row>
    <row r="168" spans="1:6" x14ac:dyDescent="0.2">
      <c r="A168" s="343"/>
      <c r="B168" s="153" t="s">
        <v>380</v>
      </c>
      <c r="C168" s="624" t="s">
        <v>381</v>
      </c>
      <c r="D168" s="637">
        <v>200000</v>
      </c>
      <c r="E168" s="154">
        <v>0</v>
      </c>
      <c r="F168" s="686">
        <v>200000</v>
      </c>
    </row>
    <row r="169" spans="1:6" x14ac:dyDescent="0.2">
      <c r="A169" s="343"/>
      <c r="B169" s="153" t="s">
        <v>384</v>
      </c>
      <c r="C169" s="624" t="s">
        <v>385</v>
      </c>
      <c r="D169" s="637">
        <v>41165</v>
      </c>
      <c r="E169" s="154">
        <v>0</v>
      </c>
      <c r="F169" s="686">
        <v>41165</v>
      </c>
    </row>
    <row r="170" spans="1:6" x14ac:dyDescent="0.2">
      <c r="A170" s="343"/>
      <c r="B170" s="153" t="s">
        <v>388</v>
      </c>
      <c r="C170" s="624" t="s">
        <v>389</v>
      </c>
      <c r="D170" s="637"/>
      <c r="E170" s="154">
        <v>0</v>
      </c>
      <c r="F170" s="686">
        <v>0</v>
      </c>
    </row>
    <row r="171" spans="1:6" x14ac:dyDescent="0.2">
      <c r="A171" s="343"/>
      <c r="B171" s="153" t="s">
        <v>394</v>
      </c>
      <c r="C171" s="624" t="s">
        <v>395</v>
      </c>
      <c r="D171" s="637">
        <v>116820</v>
      </c>
      <c r="E171" s="154">
        <v>0</v>
      </c>
      <c r="F171" s="686">
        <v>116820</v>
      </c>
    </row>
    <row r="172" spans="1:6" x14ac:dyDescent="0.2">
      <c r="A172" s="343"/>
      <c r="B172" s="153" t="s">
        <v>398</v>
      </c>
      <c r="C172" s="624" t="s">
        <v>399</v>
      </c>
      <c r="D172" s="637">
        <v>70395</v>
      </c>
      <c r="E172" s="154">
        <v>0</v>
      </c>
      <c r="F172" s="686">
        <v>70395</v>
      </c>
    </row>
    <row r="173" spans="1:6" ht="25.5" x14ac:dyDescent="0.2">
      <c r="A173" s="343"/>
      <c r="B173" s="153" t="s">
        <v>402</v>
      </c>
      <c r="C173" s="624" t="s">
        <v>403</v>
      </c>
      <c r="D173" s="637">
        <v>78900</v>
      </c>
      <c r="E173" s="154">
        <v>0</v>
      </c>
      <c r="F173" s="686">
        <v>78900</v>
      </c>
    </row>
    <row r="174" spans="1:6" x14ac:dyDescent="0.2">
      <c r="A174" s="343"/>
      <c r="B174" s="153" t="s">
        <v>404</v>
      </c>
      <c r="C174" s="624" t="s">
        <v>405</v>
      </c>
      <c r="D174" s="637">
        <v>4225</v>
      </c>
      <c r="E174" s="154">
        <v>0</v>
      </c>
      <c r="F174" s="686">
        <v>4225</v>
      </c>
    </row>
    <row r="175" spans="1:6" ht="25.5" x14ac:dyDescent="0.2">
      <c r="A175" s="343"/>
      <c r="B175" s="153" t="s">
        <v>408</v>
      </c>
      <c r="C175" s="624" t="s">
        <v>409</v>
      </c>
      <c r="D175" s="637">
        <v>42915</v>
      </c>
      <c r="E175" s="154">
        <v>0</v>
      </c>
      <c r="F175" s="686">
        <v>42915</v>
      </c>
    </row>
    <row r="176" spans="1:6" ht="25.5" x14ac:dyDescent="0.2">
      <c r="A176" s="343"/>
      <c r="B176" s="153" t="s">
        <v>410</v>
      </c>
      <c r="C176" s="624" t="s">
        <v>411</v>
      </c>
      <c r="D176" s="637">
        <v>12670</v>
      </c>
      <c r="E176" s="154">
        <v>0</v>
      </c>
      <c r="F176" s="686">
        <v>12670</v>
      </c>
    </row>
    <row r="177" spans="1:6" x14ac:dyDescent="0.2">
      <c r="A177" s="343"/>
      <c r="B177" s="153" t="s">
        <v>412</v>
      </c>
      <c r="C177" s="624" t="s">
        <v>413</v>
      </c>
      <c r="D177" s="637">
        <v>25345</v>
      </c>
      <c r="E177" s="154">
        <v>0</v>
      </c>
      <c r="F177" s="686">
        <v>25345</v>
      </c>
    </row>
    <row r="178" spans="1:6" ht="11.25" customHeight="1" x14ac:dyDescent="0.2">
      <c r="A178" s="696"/>
      <c r="B178" s="301" t="s">
        <v>414</v>
      </c>
      <c r="C178" s="315" t="s">
        <v>415</v>
      </c>
      <c r="D178" s="342">
        <v>5220825</v>
      </c>
      <c r="E178" s="342">
        <v>0</v>
      </c>
      <c r="F178" s="684">
        <v>5220825</v>
      </c>
    </row>
    <row r="179" spans="1:6" ht="18" customHeight="1" x14ac:dyDescent="0.2">
      <c r="A179" s="696"/>
      <c r="B179" s="153" t="s">
        <v>436</v>
      </c>
      <c r="C179" s="624" t="s">
        <v>437</v>
      </c>
      <c r="D179" s="637">
        <v>300000</v>
      </c>
      <c r="E179" s="154">
        <v>0</v>
      </c>
      <c r="F179" s="686">
        <v>300000</v>
      </c>
    </row>
    <row r="180" spans="1:6" x14ac:dyDescent="0.2">
      <c r="A180" s="696"/>
      <c r="B180" s="153" t="s">
        <v>424</v>
      </c>
      <c r="C180" s="630" t="s">
        <v>425</v>
      </c>
      <c r="D180" s="637">
        <v>191260</v>
      </c>
      <c r="E180" s="154">
        <v>0</v>
      </c>
      <c r="F180" s="686">
        <v>191260</v>
      </c>
    </row>
    <row r="181" spans="1:6" x14ac:dyDescent="0.2">
      <c r="A181" s="696"/>
      <c r="B181" s="153" t="s">
        <v>444</v>
      </c>
      <c r="C181" s="624" t="s">
        <v>445</v>
      </c>
      <c r="D181" s="638">
        <v>4200000</v>
      </c>
      <c r="E181" s="154">
        <v>0</v>
      </c>
      <c r="F181" s="686">
        <v>4200000</v>
      </c>
    </row>
    <row r="182" spans="1:6" x14ac:dyDescent="0.2">
      <c r="A182" s="696"/>
      <c r="B182" s="153" t="s">
        <v>456</v>
      </c>
      <c r="C182" s="624" t="s">
        <v>457</v>
      </c>
      <c r="D182" s="637">
        <v>29565</v>
      </c>
      <c r="E182" s="154">
        <v>0</v>
      </c>
      <c r="F182" s="686">
        <v>29565</v>
      </c>
    </row>
    <row r="183" spans="1:6" x14ac:dyDescent="0.2">
      <c r="A183" s="696"/>
      <c r="B183" s="153" t="s">
        <v>470</v>
      </c>
      <c r="C183" s="624" t="s">
        <v>471</v>
      </c>
      <c r="D183" s="637">
        <v>500000</v>
      </c>
      <c r="E183" s="154">
        <v>0</v>
      </c>
      <c r="F183" s="686">
        <v>500000</v>
      </c>
    </row>
    <row r="184" spans="1:6" ht="11.25" customHeight="1" x14ac:dyDescent="0.2">
      <c r="A184" s="696"/>
      <c r="B184" s="301" t="s">
        <v>492</v>
      </c>
      <c r="C184" s="315" t="s">
        <v>493</v>
      </c>
      <c r="D184" s="342">
        <v>900000</v>
      </c>
      <c r="E184" s="342">
        <v>0</v>
      </c>
      <c r="F184" s="684">
        <v>900000</v>
      </c>
    </row>
    <row r="185" spans="1:6" x14ac:dyDescent="0.2">
      <c r="A185" s="696"/>
      <c r="B185" s="153" t="s">
        <v>498</v>
      </c>
      <c r="C185" s="624" t="s">
        <v>499</v>
      </c>
      <c r="D185" s="637">
        <v>500000</v>
      </c>
      <c r="E185" s="154">
        <v>0</v>
      </c>
      <c r="F185" s="686">
        <v>500000</v>
      </c>
    </row>
    <row r="186" spans="1:6" x14ac:dyDescent="0.2">
      <c r="A186" s="697"/>
      <c r="B186" s="153" t="s">
        <v>512</v>
      </c>
      <c r="C186" s="624" t="s">
        <v>513</v>
      </c>
      <c r="D186" s="637">
        <v>400000</v>
      </c>
      <c r="E186" s="154">
        <v>0</v>
      </c>
      <c r="F186" s="693">
        <v>400000</v>
      </c>
    </row>
    <row r="187" spans="1:6" ht="6" customHeight="1" x14ac:dyDescent="0.2">
      <c r="A187" s="701"/>
      <c r="B187" s="317"/>
      <c r="C187" s="318"/>
      <c r="D187" s="318"/>
      <c r="E187" s="381"/>
      <c r="F187" s="689"/>
    </row>
    <row r="188" spans="1:6" x14ac:dyDescent="0.2">
      <c r="A188" s="163" t="s">
        <v>331</v>
      </c>
      <c r="B188" s="164" t="s">
        <v>338</v>
      </c>
      <c r="C188" s="310" t="s">
        <v>339</v>
      </c>
      <c r="D188" s="370">
        <v>42349009</v>
      </c>
      <c r="E188" s="370">
        <v>0</v>
      </c>
      <c r="F188" s="683">
        <v>42349009</v>
      </c>
    </row>
    <row r="189" spans="1:6" s="181" customFormat="1" x14ac:dyDescent="0.2">
      <c r="A189" s="161"/>
      <c r="B189" s="301" t="s">
        <v>374</v>
      </c>
      <c r="C189" s="315" t="s">
        <v>375</v>
      </c>
      <c r="D189" s="303">
        <v>32219625</v>
      </c>
      <c r="E189" s="303">
        <v>0</v>
      </c>
      <c r="F189" s="684">
        <v>32219625</v>
      </c>
    </row>
    <row r="190" spans="1:6" s="181" customFormat="1" x14ac:dyDescent="0.2">
      <c r="A190" s="161"/>
      <c r="B190" s="153" t="s">
        <v>378</v>
      </c>
      <c r="C190" s="624" t="s">
        <v>379</v>
      </c>
      <c r="D190" s="154">
        <v>16049585</v>
      </c>
      <c r="E190" s="154">
        <v>0</v>
      </c>
      <c r="F190" s="686">
        <v>16049585</v>
      </c>
    </row>
    <row r="191" spans="1:6" s="181" customFormat="1" x14ac:dyDescent="0.2">
      <c r="A191" s="161"/>
      <c r="B191" s="153" t="s">
        <v>380</v>
      </c>
      <c r="C191" s="624" t="s">
        <v>381</v>
      </c>
      <c r="D191" s="154">
        <v>1000000</v>
      </c>
      <c r="E191" s="154">
        <v>0</v>
      </c>
      <c r="F191" s="686">
        <v>1000000</v>
      </c>
    </row>
    <row r="192" spans="1:6" s="181" customFormat="1" x14ac:dyDescent="0.2">
      <c r="A192" s="161"/>
      <c r="B192" s="153" t="s">
        <v>384</v>
      </c>
      <c r="C192" s="624" t="s">
        <v>385</v>
      </c>
      <c r="D192" s="154">
        <v>1394695</v>
      </c>
      <c r="E192" s="154">
        <v>0</v>
      </c>
      <c r="F192" s="686">
        <v>1394695</v>
      </c>
    </row>
    <row r="193" spans="1:6" s="181" customFormat="1" x14ac:dyDescent="0.2">
      <c r="A193" s="161"/>
      <c r="B193" s="153" t="s">
        <v>388</v>
      </c>
      <c r="C193" s="624" t="s">
        <v>389</v>
      </c>
      <c r="D193" s="154">
        <v>1000000</v>
      </c>
      <c r="E193" s="154">
        <v>0</v>
      </c>
      <c r="F193" s="686">
        <v>1000000</v>
      </c>
    </row>
    <row r="194" spans="1:6" s="181" customFormat="1" x14ac:dyDescent="0.2">
      <c r="A194" s="161"/>
      <c r="B194" s="153" t="s">
        <v>394</v>
      </c>
      <c r="C194" s="624" t="s">
        <v>395</v>
      </c>
      <c r="D194" s="154">
        <v>5775910</v>
      </c>
      <c r="E194" s="154">
        <v>0</v>
      </c>
      <c r="F194" s="686">
        <v>5775910</v>
      </c>
    </row>
    <row r="195" spans="1:6" s="181" customFormat="1" x14ac:dyDescent="0.2">
      <c r="A195" s="161"/>
      <c r="B195" s="153" t="s">
        <v>398</v>
      </c>
      <c r="C195" s="624" t="s">
        <v>399</v>
      </c>
      <c r="D195" s="154">
        <v>2101680</v>
      </c>
      <c r="E195" s="154">
        <v>0</v>
      </c>
      <c r="F195" s="686">
        <v>2101680</v>
      </c>
    </row>
    <row r="196" spans="1:6" s="181" customFormat="1" ht="25.5" x14ac:dyDescent="0.2">
      <c r="A196" s="161"/>
      <c r="B196" s="153" t="s">
        <v>402</v>
      </c>
      <c r="C196" s="624" t="s">
        <v>403</v>
      </c>
      <c r="D196" s="154">
        <v>2355565</v>
      </c>
      <c r="E196" s="154">
        <v>0</v>
      </c>
      <c r="F196" s="686">
        <v>2355565</v>
      </c>
    </row>
    <row r="197" spans="1:6" s="181" customFormat="1" x14ac:dyDescent="0.2">
      <c r="A197" s="161"/>
      <c r="B197" s="153" t="s">
        <v>404</v>
      </c>
      <c r="C197" s="624" t="s">
        <v>405</v>
      </c>
      <c r="D197" s="154">
        <v>126100</v>
      </c>
      <c r="E197" s="154">
        <v>0</v>
      </c>
      <c r="F197" s="686">
        <v>126100</v>
      </c>
    </row>
    <row r="198" spans="1:6" s="181" customFormat="1" ht="25.5" x14ac:dyDescent="0.2">
      <c r="A198" s="161"/>
      <c r="B198" s="153" t="s">
        <v>408</v>
      </c>
      <c r="C198" s="624" t="s">
        <v>409</v>
      </c>
      <c r="D198" s="154">
        <v>1281185</v>
      </c>
      <c r="E198" s="154">
        <v>0</v>
      </c>
      <c r="F198" s="686">
        <v>1281185</v>
      </c>
    </row>
    <row r="199" spans="1:6" ht="25.5" x14ac:dyDescent="0.2">
      <c r="A199" s="161"/>
      <c r="B199" s="153" t="s">
        <v>410</v>
      </c>
      <c r="C199" s="624" t="s">
        <v>411</v>
      </c>
      <c r="D199" s="154">
        <v>378300</v>
      </c>
      <c r="E199" s="154">
        <v>0</v>
      </c>
      <c r="F199" s="686">
        <v>378300</v>
      </c>
    </row>
    <row r="200" spans="1:6" x14ac:dyDescent="0.2">
      <c r="A200" s="161"/>
      <c r="B200" s="153" t="s">
        <v>412</v>
      </c>
      <c r="C200" s="624" t="s">
        <v>413</v>
      </c>
      <c r="D200" s="154">
        <v>756605</v>
      </c>
      <c r="E200" s="154">
        <v>0</v>
      </c>
      <c r="F200" s="686">
        <v>756605</v>
      </c>
    </row>
    <row r="201" spans="1:6" ht="21.75" customHeight="1" x14ac:dyDescent="0.2">
      <c r="A201" s="161"/>
      <c r="B201" s="301" t="s">
        <v>414</v>
      </c>
      <c r="C201" s="315" t="s">
        <v>415</v>
      </c>
      <c r="D201" s="303">
        <v>7420000</v>
      </c>
      <c r="E201" s="303">
        <v>0</v>
      </c>
      <c r="F201" s="684">
        <v>7420000</v>
      </c>
    </row>
    <row r="202" spans="1:6" ht="15" customHeight="1" x14ac:dyDescent="0.2">
      <c r="A202" s="161"/>
      <c r="B202" s="153" t="s">
        <v>432</v>
      </c>
      <c r="C202" s="624" t="s">
        <v>433</v>
      </c>
      <c r="D202" s="154">
        <v>300000</v>
      </c>
      <c r="E202" s="154">
        <v>0</v>
      </c>
      <c r="F202" s="686">
        <v>300000</v>
      </c>
    </row>
    <row r="203" spans="1:6" ht="12.75" customHeight="1" x14ac:dyDescent="0.2">
      <c r="A203" s="161"/>
      <c r="B203" s="153" t="s">
        <v>442</v>
      </c>
      <c r="C203" s="624" t="s">
        <v>443</v>
      </c>
      <c r="D203" s="154">
        <v>3000000</v>
      </c>
      <c r="E203" s="154">
        <v>0</v>
      </c>
      <c r="F203" s="686">
        <v>3000000</v>
      </c>
    </row>
    <row r="204" spans="1:6" ht="15" customHeight="1" x14ac:dyDescent="0.2">
      <c r="A204" s="161"/>
      <c r="B204" s="153" t="s">
        <v>450</v>
      </c>
      <c r="C204" s="624" t="s">
        <v>451</v>
      </c>
      <c r="D204" s="154">
        <v>100000</v>
      </c>
      <c r="E204" s="154">
        <v>0</v>
      </c>
      <c r="F204" s="686">
        <v>100000</v>
      </c>
    </row>
    <row r="205" spans="1:6" ht="15" customHeight="1" x14ac:dyDescent="0.2">
      <c r="A205" s="161"/>
      <c r="B205" s="153" t="s">
        <v>452</v>
      </c>
      <c r="C205" s="624" t="s">
        <v>453</v>
      </c>
      <c r="D205" s="637">
        <v>200000</v>
      </c>
      <c r="E205" s="154">
        <v>0</v>
      </c>
      <c r="F205" s="686">
        <v>200000</v>
      </c>
    </row>
    <row r="206" spans="1:6" ht="14.25" customHeight="1" x14ac:dyDescent="0.2">
      <c r="A206" s="161"/>
      <c r="B206" s="153" t="s">
        <v>456</v>
      </c>
      <c r="C206" s="624" t="s">
        <v>457</v>
      </c>
      <c r="D206" s="154">
        <v>1170000</v>
      </c>
      <c r="E206" s="154">
        <v>0</v>
      </c>
      <c r="F206" s="686">
        <v>1170000</v>
      </c>
    </row>
    <row r="207" spans="1:6" x14ac:dyDescent="0.2">
      <c r="A207" s="161"/>
      <c r="B207" s="153" t="s">
        <v>470</v>
      </c>
      <c r="C207" s="624" t="s">
        <v>437</v>
      </c>
      <c r="D207" s="154">
        <v>500000</v>
      </c>
      <c r="E207" s="154">
        <v>0</v>
      </c>
      <c r="F207" s="686">
        <v>500000</v>
      </c>
    </row>
    <row r="208" spans="1:6" ht="15.75" customHeight="1" x14ac:dyDescent="0.2">
      <c r="A208" s="161"/>
      <c r="B208" s="153" t="s">
        <v>480</v>
      </c>
      <c r="C208" s="624" t="s">
        <v>481</v>
      </c>
      <c r="D208" s="154">
        <v>150000</v>
      </c>
      <c r="E208" s="154">
        <v>0</v>
      </c>
      <c r="F208" s="686">
        <v>150000</v>
      </c>
    </row>
    <row r="209" spans="1:6" ht="15.75" customHeight="1" x14ac:dyDescent="0.2">
      <c r="A209" s="161"/>
      <c r="B209" s="153" t="s">
        <v>488</v>
      </c>
      <c r="C209" s="624" t="s">
        <v>489</v>
      </c>
      <c r="D209" s="154">
        <v>2000000</v>
      </c>
      <c r="E209" s="154">
        <v>0</v>
      </c>
      <c r="F209" s="686">
        <v>2000000</v>
      </c>
    </row>
    <row r="210" spans="1:6" ht="20.25" customHeight="1" x14ac:dyDescent="0.2">
      <c r="A210" s="161"/>
      <c r="B210" s="301" t="s">
        <v>492</v>
      </c>
      <c r="C210" s="315" t="s">
        <v>493</v>
      </c>
      <c r="D210" s="303">
        <v>2709384</v>
      </c>
      <c r="E210" s="303">
        <v>0</v>
      </c>
      <c r="F210" s="684">
        <v>2709384</v>
      </c>
    </row>
    <row r="211" spans="1:6" ht="15.75" customHeight="1" x14ac:dyDescent="0.2">
      <c r="A211" s="161"/>
      <c r="B211" s="153" t="s">
        <v>498</v>
      </c>
      <c r="C211" s="624" t="s">
        <v>499</v>
      </c>
      <c r="D211" s="154">
        <v>200000</v>
      </c>
      <c r="E211" s="154">
        <v>0</v>
      </c>
      <c r="F211" s="686">
        <v>200000</v>
      </c>
    </row>
    <row r="212" spans="1:6" ht="15.75" customHeight="1" x14ac:dyDescent="0.2">
      <c r="A212" s="161"/>
      <c r="B212" s="153" t="s">
        <v>500</v>
      </c>
      <c r="C212" s="624" t="s">
        <v>501</v>
      </c>
      <c r="D212" s="154">
        <v>200000</v>
      </c>
      <c r="E212" s="154">
        <v>0</v>
      </c>
      <c r="F212" s="686">
        <v>200000</v>
      </c>
    </row>
    <row r="213" spans="1:6" ht="15.75" customHeight="1" x14ac:dyDescent="0.2">
      <c r="A213" s="161"/>
      <c r="B213" s="153" t="s">
        <v>510</v>
      </c>
      <c r="C213" s="624" t="s">
        <v>511</v>
      </c>
      <c r="D213" s="154">
        <v>959384</v>
      </c>
      <c r="E213" s="154">
        <v>0</v>
      </c>
      <c r="F213" s="686">
        <v>959384</v>
      </c>
    </row>
    <row r="214" spans="1:6" ht="15.75" customHeight="1" x14ac:dyDescent="0.2">
      <c r="A214" s="161"/>
      <c r="B214" s="153" t="s">
        <v>520</v>
      </c>
      <c r="C214" s="624" t="s">
        <v>521</v>
      </c>
      <c r="D214" s="154">
        <v>1100000</v>
      </c>
      <c r="E214" s="154">
        <v>0</v>
      </c>
      <c r="F214" s="686">
        <v>1100000</v>
      </c>
    </row>
    <row r="215" spans="1:6" ht="15.75" customHeight="1" x14ac:dyDescent="0.2">
      <c r="A215" s="161"/>
      <c r="B215" s="153" t="s">
        <v>2</v>
      </c>
      <c r="C215" s="624" t="s">
        <v>3</v>
      </c>
      <c r="D215" s="154">
        <v>150000</v>
      </c>
      <c r="E215" s="154">
        <v>0</v>
      </c>
      <c r="F215" s="686">
        <v>150000</v>
      </c>
    </row>
    <row r="216" spans="1:6" ht="15.75" customHeight="1" thickBot="1" x14ac:dyDescent="0.25">
      <c r="A216" s="888"/>
      <c r="B216" s="756" t="s">
        <v>4</v>
      </c>
      <c r="C216" s="822" t="s">
        <v>5</v>
      </c>
      <c r="D216" s="757">
        <v>100000</v>
      </c>
      <c r="E216" s="757">
        <v>0</v>
      </c>
      <c r="F216" s="758">
        <v>100000</v>
      </c>
    </row>
    <row r="217" spans="1:6" ht="12" customHeight="1" thickBot="1" x14ac:dyDescent="0.25">
      <c r="A217" s="588"/>
      <c r="B217" s="589"/>
      <c r="C217" s="588"/>
      <c r="D217" s="588"/>
      <c r="E217" s="590"/>
      <c r="F217" s="590"/>
    </row>
    <row r="218" spans="1:6" ht="16.5" customHeight="1" x14ac:dyDescent="0.2">
      <c r="A218" s="745" t="s">
        <v>331</v>
      </c>
      <c r="B218" s="749" t="s">
        <v>342</v>
      </c>
      <c r="C218" s="747" t="s">
        <v>343</v>
      </c>
      <c r="D218" s="748">
        <v>700000</v>
      </c>
      <c r="E218" s="748">
        <v>0</v>
      </c>
      <c r="F218" s="887">
        <v>700000</v>
      </c>
    </row>
    <row r="219" spans="1:6" x14ac:dyDescent="0.2">
      <c r="A219" s="300"/>
      <c r="B219" s="301" t="s">
        <v>414</v>
      </c>
      <c r="C219" s="315" t="s">
        <v>415</v>
      </c>
      <c r="D219" s="303">
        <v>700000</v>
      </c>
      <c r="E219" s="303">
        <v>0</v>
      </c>
      <c r="F219" s="684">
        <v>700000</v>
      </c>
    </row>
    <row r="220" spans="1:6" x14ac:dyDescent="0.2">
      <c r="A220" s="300"/>
      <c r="B220" s="153" t="s">
        <v>417</v>
      </c>
      <c r="C220" s="624" t="s">
        <v>418</v>
      </c>
      <c r="D220" s="154">
        <v>100000</v>
      </c>
      <c r="E220" s="154">
        <v>0</v>
      </c>
      <c r="F220" s="686">
        <v>100000</v>
      </c>
    </row>
    <row r="221" spans="1:6" x14ac:dyDescent="0.2">
      <c r="A221" s="300"/>
      <c r="B221" s="153" t="s">
        <v>432</v>
      </c>
      <c r="C221" s="624" t="s">
        <v>433</v>
      </c>
      <c r="D221" s="637">
        <v>100000</v>
      </c>
      <c r="E221" s="154">
        <v>0</v>
      </c>
      <c r="F221" s="686">
        <v>100000</v>
      </c>
    </row>
    <row r="222" spans="1:6" x14ac:dyDescent="0.2">
      <c r="A222" s="300"/>
      <c r="B222" s="153" t="s">
        <v>434</v>
      </c>
      <c r="C222" s="624" t="s">
        <v>435</v>
      </c>
      <c r="D222" s="637">
        <v>100000</v>
      </c>
      <c r="E222" s="154">
        <v>0</v>
      </c>
      <c r="F222" s="686">
        <v>100000</v>
      </c>
    </row>
    <row r="223" spans="1:6" x14ac:dyDescent="0.2">
      <c r="A223" s="300"/>
      <c r="B223" s="153" t="s">
        <v>450</v>
      </c>
      <c r="C223" s="624" t="s">
        <v>451</v>
      </c>
      <c r="D223" s="154">
        <v>200000</v>
      </c>
      <c r="E223" s="154">
        <v>0</v>
      </c>
      <c r="F223" s="686">
        <v>200000</v>
      </c>
    </row>
    <row r="224" spans="1:6" x14ac:dyDescent="0.2">
      <c r="A224" s="300"/>
      <c r="B224" s="153" t="s">
        <v>462</v>
      </c>
      <c r="C224" s="624" t="s">
        <v>463</v>
      </c>
      <c r="D224" s="154">
        <v>200000</v>
      </c>
      <c r="E224" s="154">
        <v>0</v>
      </c>
      <c r="F224" s="686">
        <v>200000</v>
      </c>
    </row>
    <row r="225" spans="1:6" ht="13.5" thickBot="1" x14ac:dyDescent="0.25">
      <c r="A225" s="687"/>
      <c r="B225" s="305"/>
      <c r="C225" s="306"/>
      <c r="D225" s="306"/>
      <c r="E225" s="381"/>
      <c r="F225" s="689"/>
    </row>
    <row r="226" spans="1:6" x14ac:dyDescent="0.2">
      <c r="A226" s="745" t="s">
        <v>331</v>
      </c>
      <c r="B226" s="746" t="s">
        <v>350</v>
      </c>
      <c r="C226" s="747" t="s">
        <v>351</v>
      </c>
      <c r="D226" s="748">
        <v>225000</v>
      </c>
      <c r="E226" s="748">
        <v>0</v>
      </c>
      <c r="F226" s="887">
        <v>225000</v>
      </c>
    </row>
    <row r="227" spans="1:6" x14ac:dyDescent="0.2">
      <c r="A227" s="300"/>
      <c r="B227" s="301" t="s">
        <v>374</v>
      </c>
      <c r="C227" s="315" t="s">
        <v>375</v>
      </c>
      <c r="D227" s="303">
        <v>225000</v>
      </c>
      <c r="E227" s="303">
        <v>0</v>
      </c>
      <c r="F227" s="684">
        <v>225000</v>
      </c>
    </row>
    <row r="228" spans="1:6" ht="18" customHeight="1" x14ac:dyDescent="0.2">
      <c r="A228" s="300"/>
      <c r="B228" s="153" t="s">
        <v>380</v>
      </c>
      <c r="C228" s="624" t="s">
        <v>381</v>
      </c>
      <c r="D228" s="154">
        <v>225000</v>
      </c>
      <c r="E228" s="154">
        <v>0</v>
      </c>
      <c r="F228" s="686">
        <v>225000</v>
      </c>
    </row>
    <row r="229" spans="1:6" x14ac:dyDescent="0.2">
      <c r="A229" s="701"/>
      <c r="B229" s="329"/>
      <c r="C229" s="187"/>
      <c r="D229" s="188"/>
      <c r="E229" s="188"/>
      <c r="F229" s="699"/>
    </row>
    <row r="230" spans="1:6" x14ac:dyDescent="0.2">
      <c r="A230" s="163" t="s">
        <v>331</v>
      </c>
      <c r="B230" s="319" t="s">
        <v>359</v>
      </c>
      <c r="C230" s="310" t="s">
        <v>360</v>
      </c>
      <c r="D230" s="636">
        <v>337500</v>
      </c>
      <c r="E230" s="380">
        <v>54000</v>
      </c>
      <c r="F230" s="683">
        <v>391500</v>
      </c>
    </row>
    <row r="231" spans="1:6" x14ac:dyDescent="0.2">
      <c r="A231" s="300"/>
      <c r="B231" s="301" t="s">
        <v>414</v>
      </c>
      <c r="C231" s="315" t="s">
        <v>415</v>
      </c>
      <c r="D231" s="342">
        <v>237500</v>
      </c>
      <c r="E231" s="303">
        <v>0</v>
      </c>
      <c r="F231" s="684">
        <v>237500</v>
      </c>
    </row>
    <row r="232" spans="1:6" ht="17.25" customHeight="1" x14ac:dyDescent="0.2">
      <c r="A232" s="300"/>
      <c r="B232" s="153" t="s">
        <v>450</v>
      </c>
      <c r="C232" s="624" t="s">
        <v>451</v>
      </c>
      <c r="D232" s="637">
        <v>100000</v>
      </c>
      <c r="E232" s="154">
        <v>0</v>
      </c>
      <c r="F232" s="686">
        <v>100000</v>
      </c>
    </row>
    <row r="233" spans="1:6" ht="17.25" customHeight="1" x14ac:dyDescent="0.2">
      <c r="A233" s="300"/>
      <c r="B233" s="153" t="s">
        <v>462</v>
      </c>
      <c r="C233" s="624" t="s">
        <v>463</v>
      </c>
      <c r="D233" s="637">
        <v>137500</v>
      </c>
      <c r="E233" s="154">
        <v>0</v>
      </c>
      <c r="F233" s="686">
        <v>137500</v>
      </c>
    </row>
    <row r="234" spans="1:6" x14ac:dyDescent="0.2">
      <c r="A234" s="300"/>
      <c r="B234" s="301" t="s">
        <v>492</v>
      </c>
      <c r="C234" s="315" t="s">
        <v>493</v>
      </c>
      <c r="D234" s="342">
        <v>100000</v>
      </c>
      <c r="E234" s="303">
        <v>54000</v>
      </c>
      <c r="F234" s="684">
        <v>154000</v>
      </c>
    </row>
    <row r="235" spans="1:6" ht="15.75" customHeight="1" x14ac:dyDescent="0.2">
      <c r="A235" s="300"/>
      <c r="B235" s="153" t="s">
        <v>14</v>
      </c>
      <c r="C235" s="702" t="s">
        <v>15</v>
      </c>
      <c r="D235" s="637">
        <v>0</v>
      </c>
      <c r="E235" s="154">
        <v>54000</v>
      </c>
      <c r="F235" s="686">
        <v>54000</v>
      </c>
    </row>
    <row r="236" spans="1:6" ht="15.75" customHeight="1" x14ac:dyDescent="0.2">
      <c r="A236" s="300"/>
      <c r="B236" s="153" t="s">
        <v>18</v>
      </c>
      <c r="C236" s="624" t="s">
        <v>831</v>
      </c>
      <c r="D236" s="594">
        <v>100000</v>
      </c>
      <c r="E236" s="160">
        <v>0</v>
      </c>
      <c r="F236" s="686">
        <v>100000</v>
      </c>
    </row>
    <row r="237" spans="1:6" x14ac:dyDescent="0.2">
      <c r="A237" s="687"/>
      <c r="B237" s="305"/>
      <c r="C237" s="306"/>
      <c r="D237" s="306"/>
      <c r="E237" s="381"/>
      <c r="F237" s="689"/>
    </row>
    <row r="238" spans="1:6" x14ac:dyDescent="0.2">
      <c r="A238" s="163" t="s">
        <v>331</v>
      </c>
      <c r="B238" s="319" t="s">
        <v>361</v>
      </c>
      <c r="C238" s="310" t="s">
        <v>364</v>
      </c>
      <c r="D238" s="370">
        <v>5000000</v>
      </c>
      <c r="E238" s="370">
        <v>100000</v>
      </c>
      <c r="F238" s="683">
        <v>5100000</v>
      </c>
    </row>
    <row r="239" spans="1:6" x14ac:dyDescent="0.2">
      <c r="A239" s="300"/>
      <c r="B239" s="301" t="s">
        <v>414</v>
      </c>
      <c r="C239" s="315" t="s">
        <v>415</v>
      </c>
      <c r="D239" s="303">
        <v>3500000</v>
      </c>
      <c r="E239" s="303">
        <v>0</v>
      </c>
      <c r="F239" s="684">
        <v>3500000</v>
      </c>
    </row>
    <row r="240" spans="1:6" ht="15.75" customHeight="1" x14ac:dyDescent="0.2">
      <c r="A240" s="300"/>
      <c r="B240" s="153" t="s">
        <v>417</v>
      </c>
      <c r="C240" s="624" t="s">
        <v>418</v>
      </c>
      <c r="D240" s="154">
        <v>2500000</v>
      </c>
      <c r="E240" s="154">
        <v>0</v>
      </c>
      <c r="F240" s="686">
        <v>2500000</v>
      </c>
    </row>
    <row r="241" spans="1:6" ht="16.5" customHeight="1" x14ac:dyDescent="0.2">
      <c r="A241" s="300"/>
      <c r="B241" s="153" t="s">
        <v>468</v>
      </c>
      <c r="C241" s="624" t="s">
        <v>469</v>
      </c>
      <c r="D241" s="154">
        <v>1000000</v>
      </c>
      <c r="E241" s="154">
        <v>0</v>
      </c>
      <c r="F241" s="686">
        <v>1000000</v>
      </c>
    </row>
    <row r="242" spans="1:6" x14ac:dyDescent="0.2">
      <c r="A242" s="300"/>
      <c r="B242" s="301" t="s">
        <v>492</v>
      </c>
      <c r="C242" s="315" t="s">
        <v>493</v>
      </c>
      <c r="D242" s="303">
        <v>1500000</v>
      </c>
      <c r="E242" s="303">
        <v>100000</v>
      </c>
      <c r="F242" s="684">
        <v>1600000</v>
      </c>
    </row>
    <row r="243" spans="1:6" ht="21" customHeight="1" x14ac:dyDescent="0.2">
      <c r="A243" s="300"/>
      <c r="B243" s="153" t="s">
        <v>512</v>
      </c>
      <c r="C243" s="624" t="s">
        <v>513</v>
      </c>
      <c r="D243" s="154">
        <v>1500000</v>
      </c>
      <c r="E243" s="154">
        <v>100000</v>
      </c>
      <c r="F243" s="686">
        <v>1600000</v>
      </c>
    </row>
    <row r="244" spans="1:6" ht="6" customHeight="1" x14ac:dyDescent="0.2">
      <c r="A244" s="687"/>
      <c r="B244" s="305"/>
      <c r="C244" s="306"/>
      <c r="D244" s="306"/>
      <c r="E244" s="381"/>
      <c r="F244" s="689"/>
    </row>
    <row r="245" spans="1:6" ht="29.25" customHeight="1" x14ac:dyDescent="0.2">
      <c r="A245" s="163" t="s">
        <v>331</v>
      </c>
      <c r="B245" s="319" t="s">
        <v>365</v>
      </c>
      <c r="C245" s="885" t="s">
        <v>368</v>
      </c>
      <c r="D245" s="370">
        <v>0</v>
      </c>
      <c r="E245" s="370">
        <v>1500000</v>
      </c>
      <c r="F245" s="683">
        <v>1500000</v>
      </c>
    </row>
    <row r="246" spans="1:6" ht="17.25" customHeight="1" x14ac:dyDescent="0.2">
      <c r="A246" s="300"/>
      <c r="B246" s="301" t="s">
        <v>502</v>
      </c>
      <c r="C246" s="315" t="s">
        <v>493</v>
      </c>
      <c r="D246" s="303">
        <v>0</v>
      </c>
      <c r="E246" s="303">
        <v>1500000</v>
      </c>
      <c r="F246" s="684">
        <v>1500000</v>
      </c>
    </row>
    <row r="247" spans="1:6" ht="13.5" customHeight="1" x14ac:dyDescent="0.2">
      <c r="A247" s="300"/>
      <c r="B247" s="153" t="s">
        <v>496</v>
      </c>
      <c r="C247" s="624" t="s">
        <v>497</v>
      </c>
      <c r="D247" s="154">
        <v>0</v>
      </c>
      <c r="E247" s="154">
        <v>500000</v>
      </c>
      <c r="F247" s="686">
        <v>500000</v>
      </c>
    </row>
    <row r="248" spans="1:6" ht="13.5" customHeight="1" x14ac:dyDescent="0.2">
      <c r="A248" s="300"/>
      <c r="B248" s="153" t="s">
        <v>4</v>
      </c>
      <c r="C248" s="624" t="s">
        <v>5</v>
      </c>
      <c r="D248" s="154">
        <v>0</v>
      </c>
      <c r="E248" s="154">
        <v>1000000</v>
      </c>
      <c r="F248" s="686">
        <v>1000000</v>
      </c>
    </row>
    <row r="249" spans="1:6" ht="13.5" thickBot="1" x14ac:dyDescent="0.25">
      <c r="A249" s="687"/>
      <c r="B249" s="305"/>
      <c r="C249" s="306"/>
      <c r="D249" s="306"/>
      <c r="E249" s="381"/>
      <c r="F249" s="689"/>
    </row>
    <row r="250" spans="1:6" ht="15" thickBot="1" x14ac:dyDescent="0.25">
      <c r="A250" s="163"/>
      <c r="B250" s="313"/>
      <c r="C250" s="314" t="s">
        <v>681</v>
      </c>
      <c r="D250" s="382">
        <v>179075789</v>
      </c>
      <c r="E250" s="382">
        <v>34640287</v>
      </c>
      <c r="F250" s="382">
        <v>213716076</v>
      </c>
    </row>
    <row r="251" spans="1:6" ht="14.25" customHeight="1" thickBot="1" x14ac:dyDescent="0.25">
      <c r="A251" s="695"/>
      <c r="B251" s="320"/>
      <c r="C251" s="321"/>
      <c r="D251" s="321"/>
      <c r="E251" s="369"/>
      <c r="F251" s="304"/>
    </row>
    <row r="252" spans="1:6" ht="16.5" thickBot="1" x14ac:dyDescent="0.25">
      <c r="A252" s="1040" t="s">
        <v>369</v>
      </c>
      <c r="B252" s="1041"/>
      <c r="C252" s="1041"/>
      <c r="D252" s="1041"/>
      <c r="E252" s="1041"/>
      <c r="F252" s="353"/>
    </row>
    <row r="253" spans="1:6" s="181" customFormat="1" ht="18.75" customHeight="1" thickBot="1" x14ac:dyDescent="0.25">
      <c r="A253" s="797"/>
      <c r="B253" s="883"/>
      <c r="C253" s="883"/>
      <c r="D253" s="883"/>
      <c r="E253" s="883"/>
      <c r="F253" s="884"/>
    </row>
    <row r="254" spans="1:6" s="181" customFormat="1" ht="16.5" customHeight="1" thickBot="1" x14ac:dyDescent="0.25">
      <c r="A254" s="798" t="s">
        <v>370</v>
      </c>
      <c r="B254" s="799" t="s">
        <v>323</v>
      </c>
      <c r="C254" s="800" t="s">
        <v>258</v>
      </c>
      <c r="D254" s="801">
        <v>0</v>
      </c>
      <c r="E254" s="801">
        <v>7500000</v>
      </c>
      <c r="F254" s="801">
        <v>7500000</v>
      </c>
    </row>
    <row r="255" spans="1:6" s="181" customFormat="1" ht="8.25" customHeight="1" thickBot="1" x14ac:dyDescent="0.25">
      <c r="A255" s="333"/>
      <c r="B255" s="334"/>
      <c r="C255" s="248"/>
      <c r="D255" s="389"/>
      <c r="E255" s="241"/>
      <c r="F255" s="707"/>
    </row>
    <row r="256" spans="1:6" s="181" customFormat="1" ht="26.25" thickBot="1" x14ac:dyDescent="0.25">
      <c r="A256" s="798" t="s">
        <v>371</v>
      </c>
      <c r="B256" s="799" t="s">
        <v>336</v>
      </c>
      <c r="C256" s="586" t="s">
        <v>866</v>
      </c>
      <c r="D256" s="388">
        <v>0</v>
      </c>
      <c r="E256" s="388">
        <v>7500000</v>
      </c>
      <c r="F256" s="708">
        <v>7500000</v>
      </c>
    </row>
    <row r="257" spans="1:7" s="181" customFormat="1" x14ac:dyDescent="0.2">
      <c r="A257" s="325"/>
      <c r="B257" s="802" t="s">
        <v>414</v>
      </c>
      <c r="C257" s="803" t="s">
        <v>415</v>
      </c>
      <c r="D257" s="387">
        <v>0</v>
      </c>
      <c r="E257" s="387">
        <v>5000000</v>
      </c>
      <c r="F257" s="709">
        <v>5000000</v>
      </c>
    </row>
    <row r="258" spans="1:7" s="181" customFormat="1" ht="16.5" customHeight="1" x14ac:dyDescent="0.2">
      <c r="A258" s="300"/>
      <c r="B258" s="157" t="s">
        <v>466</v>
      </c>
      <c r="C258" s="804" t="s">
        <v>467</v>
      </c>
      <c r="D258" s="154">
        <v>0</v>
      </c>
      <c r="E258" s="154">
        <v>5000000</v>
      </c>
      <c r="F258" s="686">
        <v>5000000</v>
      </c>
    </row>
    <row r="259" spans="1:7" s="181" customFormat="1" x14ac:dyDescent="0.2">
      <c r="A259" s="300"/>
      <c r="B259" s="802" t="s">
        <v>492</v>
      </c>
      <c r="C259" s="805" t="s">
        <v>493</v>
      </c>
      <c r="D259" s="387">
        <v>0</v>
      </c>
      <c r="E259" s="387">
        <v>2500000</v>
      </c>
      <c r="F259" s="709">
        <v>2500000</v>
      </c>
    </row>
    <row r="260" spans="1:7" s="181" customFormat="1" ht="17.25" customHeight="1" x14ac:dyDescent="0.2">
      <c r="A260" s="300"/>
      <c r="B260" s="157" t="s">
        <v>498</v>
      </c>
      <c r="C260" s="804" t="s">
        <v>499</v>
      </c>
      <c r="D260" s="154">
        <v>0</v>
      </c>
      <c r="E260" s="806">
        <v>1500000</v>
      </c>
      <c r="F260" s="686">
        <v>1500000</v>
      </c>
    </row>
    <row r="261" spans="1:7" s="181" customFormat="1" ht="17.25" customHeight="1" x14ac:dyDescent="0.2">
      <c r="A261" s="316"/>
      <c r="B261" s="165" t="s">
        <v>510</v>
      </c>
      <c r="C261" s="807" t="s">
        <v>511</v>
      </c>
      <c r="D261" s="160">
        <v>0</v>
      </c>
      <c r="E261" s="808">
        <v>1000000</v>
      </c>
      <c r="F261" s="693">
        <v>1000000</v>
      </c>
    </row>
    <row r="262" spans="1:7" s="181" customFormat="1" ht="18.75" customHeight="1" thickBot="1" x14ac:dyDescent="0.25">
      <c r="A262" s="797"/>
      <c r="B262" s="883"/>
      <c r="C262" s="883"/>
      <c r="D262" s="883"/>
      <c r="E262" s="883"/>
      <c r="F262" s="884"/>
    </row>
    <row r="263" spans="1:7" ht="13.5" thickBot="1" x14ac:dyDescent="0.25">
      <c r="A263" s="906" t="s">
        <v>370</v>
      </c>
      <c r="B263" s="942" t="s">
        <v>325</v>
      </c>
      <c r="C263" s="907" t="s">
        <v>179</v>
      </c>
      <c r="D263" s="908">
        <v>574181725.77999997</v>
      </c>
      <c r="E263" s="908">
        <v>275165761.86000001</v>
      </c>
      <c r="F263" s="908">
        <v>849347487.63999999</v>
      </c>
      <c r="G263" s="166"/>
    </row>
    <row r="264" spans="1:7" ht="13.5" thickBot="1" x14ac:dyDescent="0.25">
      <c r="A264" s="300"/>
      <c r="B264" s="943"/>
      <c r="C264" s="910"/>
      <c r="D264" s="369"/>
      <c r="E264" s="369"/>
      <c r="F264" s="304"/>
      <c r="G264" s="166"/>
    </row>
    <row r="265" spans="1:7" x14ac:dyDescent="0.2">
      <c r="A265" s="322" t="s">
        <v>371</v>
      </c>
      <c r="B265" s="913" t="s">
        <v>679</v>
      </c>
      <c r="C265" s="826" t="s">
        <v>798</v>
      </c>
      <c r="D265" s="914">
        <v>124825346</v>
      </c>
      <c r="E265" s="914">
        <v>0</v>
      </c>
      <c r="F265" s="915">
        <v>124825346</v>
      </c>
      <c r="G265" s="166"/>
    </row>
    <row r="266" spans="1:7" x14ac:dyDescent="0.2">
      <c r="A266" s="300"/>
      <c r="B266" s="916" t="s">
        <v>374</v>
      </c>
      <c r="C266" s="302" t="s">
        <v>375</v>
      </c>
      <c r="D266" s="384">
        <v>92515000</v>
      </c>
      <c r="E266" s="384">
        <v>0</v>
      </c>
      <c r="F266" s="704">
        <v>92515000</v>
      </c>
      <c r="G266" s="166"/>
    </row>
    <row r="267" spans="1:7" x14ac:dyDescent="0.2">
      <c r="A267" s="300"/>
      <c r="B267" s="917" t="s">
        <v>378</v>
      </c>
      <c r="C267" s="610" t="s">
        <v>379</v>
      </c>
      <c r="D267" s="385">
        <v>46770000</v>
      </c>
      <c r="E267" s="148">
        <v>0</v>
      </c>
      <c r="F267" s="705">
        <v>46770000</v>
      </c>
      <c r="G267" s="166"/>
    </row>
    <row r="268" spans="1:7" x14ac:dyDescent="0.2">
      <c r="A268" s="300"/>
      <c r="B268" s="917" t="s">
        <v>380</v>
      </c>
      <c r="C268" s="610" t="s">
        <v>381</v>
      </c>
      <c r="D268" s="385">
        <v>2000000</v>
      </c>
      <c r="E268" s="148">
        <v>0</v>
      </c>
      <c r="F268" s="705">
        <v>2000000</v>
      </c>
      <c r="G268" s="166"/>
    </row>
    <row r="269" spans="1:7" x14ac:dyDescent="0.2">
      <c r="A269" s="300"/>
      <c r="B269" s="918" t="s">
        <v>382</v>
      </c>
      <c r="C269" s="625" t="s">
        <v>846</v>
      </c>
      <c r="D269" s="385">
        <v>6750000</v>
      </c>
      <c r="E269" s="148"/>
      <c r="F269" s="705">
        <v>6750000</v>
      </c>
      <c r="G269" s="166"/>
    </row>
    <row r="270" spans="1:7" x14ac:dyDescent="0.2">
      <c r="A270" s="300"/>
      <c r="B270" s="917" t="s">
        <v>384</v>
      </c>
      <c r="C270" s="610" t="s">
        <v>385</v>
      </c>
      <c r="D270" s="385">
        <v>3500000</v>
      </c>
      <c r="E270" s="148">
        <v>0</v>
      </c>
      <c r="F270" s="705">
        <v>3500000</v>
      </c>
      <c r="G270" s="166"/>
    </row>
    <row r="271" spans="1:7" x14ac:dyDescent="0.2">
      <c r="A271" s="300"/>
      <c r="B271" s="917" t="s">
        <v>388</v>
      </c>
      <c r="C271" s="610" t="s">
        <v>389</v>
      </c>
      <c r="D271" s="385">
        <v>3000000</v>
      </c>
      <c r="E271" s="148">
        <v>0</v>
      </c>
      <c r="F271" s="705">
        <v>3000000</v>
      </c>
      <c r="G271" s="166"/>
    </row>
    <row r="272" spans="1:7" x14ac:dyDescent="0.2">
      <c r="A272" s="300"/>
      <c r="B272" s="917" t="s">
        <v>394</v>
      </c>
      <c r="C272" s="610" t="s">
        <v>395</v>
      </c>
      <c r="D272" s="385">
        <v>9705000</v>
      </c>
      <c r="E272" s="148">
        <v>0</v>
      </c>
      <c r="F272" s="705">
        <v>9705000</v>
      </c>
      <c r="G272" s="166"/>
    </row>
    <row r="273" spans="1:7" x14ac:dyDescent="0.2">
      <c r="A273" s="300"/>
      <c r="B273" s="917" t="s">
        <v>398</v>
      </c>
      <c r="C273" s="610" t="s">
        <v>399</v>
      </c>
      <c r="D273" s="385">
        <v>6250000</v>
      </c>
      <c r="E273" s="148">
        <v>0</v>
      </c>
      <c r="F273" s="705">
        <v>6250000</v>
      </c>
      <c r="G273" s="166"/>
    </row>
    <row r="274" spans="1:7" ht="25.5" x14ac:dyDescent="0.2">
      <c r="A274" s="300"/>
      <c r="B274" s="917" t="s">
        <v>402</v>
      </c>
      <c r="C274" s="610" t="s">
        <v>403</v>
      </c>
      <c r="D274" s="385">
        <v>6450000</v>
      </c>
      <c r="E274" s="148">
        <v>0</v>
      </c>
      <c r="F274" s="705">
        <v>6450000</v>
      </c>
      <c r="G274" s="166"/>
    </row>
    <row r="275" spans="1:7" x14ac:dyDescent="0.2">
      <c r="A275" s="300"/>
      <c r="B275" s="917" t="s">
        <v>404</v>
      </c>
      <c r="C275" s="610" t="s">
        <v>405</v>
      </c>
      <c r="D275" s="385">
        <v>435000</v>
      </c>
      <c r="E275" s="148">
        <v>0</v>
      </c>
      <c r="F275" s="705">
        <v>435000</v>
      </c>
      <c r="G275" s="166"/>
    </row>
    <row r="276" spans="1:7" ht="25.5" x14ac:dyDescent="0.2">
      <c r="A276" s="300"/>
      <c r="B276" s="917" t="s">
        <v>408</v>
      </c>
      <c r="C276" s="610" t="s">
        <v>409</v>
      </c>
      <c r="D276" s="385">
        <v>3900000</v>
      </c>
      <c r="E276" s="148">
        <v>0</v>
      </c>
      <c r="F276" s="705">
        <v>3900000</v>
      </c>
      <c r="G276" s="166"/>
    </row>
    <row r="277" spans="1:7" ht="25.5" x14ac:dyDescent="0.2">
      <c r="A277" s="300"/>
      <c r="B277" s="917" t="s">
        <v>410</v>
      </c>
      <c r="C277" s="610" t="s">
        <v>411</v>
      </c>
      <c r="D277" s="385">
        <v>1255000</v>
      </c>
      <c r="E277" s="148">
        <v>0</v>
      </c>
      <c r="F277" s="705">
        <v>1255000</v>
      </c>
      <c r="G277" s="166"/>
    </row>
    <row r="278" spans="1:7" x14ac:dyDescent="0.2">
      <c r="A278" s="300"/>
      <c r="B278" s="917" t="s">
        <v>412</v>
      </c>
      <c r="C278" s="610" t="s">
        <v>413</v>
      </c>
      <c r="D278" s="385">
        <v>2500000</v>
      </c>
      <c r="E278" s="148">
        <v>0</v>
      </c>
      <c r="F278" s="705">
        <v>2500000</v>
      </c>
      <c r="G278" s="166"/>
    </row>
    <row r="279" spans="1:7" x14ac:dyDescent="0.2">
      <c r="A279" s="300"/>
      <c r="B279" s="916" t="s">
        <v>414</v>
      </c>
      <c r="C279" s="302" t="s">
        <v>415</v>
      </c>
      <c r="D279" s="384">
        <v>29710346</v>
      </c>
      <c r="E279" s="384">
        <v>0</v>
      </c>
      <c r="F279" s="704">
        <v>29710346</v>
      </c>
      <c r="G279" s="166"/>
    </row>
    <row r="280" spans="1:7" x14ac:dyDescent="0.2">
      <c r="A280" s="300"/>
      <c r="B280" s="917" t="s">
        <v>424</v>
      </c>
      <c r="C280" s="610" t="s">
        <v>425</v>
      </c>
      <c r="D280" s="385">
        <v>2460346</v>
      </c>
      <c r="E280" s="148">
        <v>0</v>
      </c>
      <c r="F280" s="705">
        <v>2460346</v>
      </c>
      <c r="G280" s="166"/>
    </row>
    <row r="281" spans="1:7" x14ac:dyDescent="0.2">
      <c r="A281" s="300"/>
      <c r="B281" s="917" t="s">
        <v>426</v>
      </c>
      <c r="C281" s="610" t="s">
        <v>427</v>
      </c>
      <c r="D281" s="385">
        <v>2500000</v>
      </c>
      <c r="E281" s="148">
        <v>0</v>
      </c>
      <c r="F281" s="705">
        <v>2500000</v>
      </c>
      <c r="G281" s="166"/>
    </row>
    <row r="282" spans="1:7" x14ac:dyDescent="0.2">
      <c r="A282" s="300"/>
      <c r="B282" s="917" t="s">
        <v>440</v>
      </c>
      <c r="C282" s="610" t="s">
        <v>441</v>
      </c>
      <c r="D282" s="385">
        <v>1000000</v>
      </c>
      <c r="E282" s="148">
        <v>0</v>
      </c>
      <c r="F282" s="705">
        <v>1000000</v>
      </c>
      <c r="G282" s="166"/>
    </row>
    <row r="283" spans="1:7" x14ac:dyDescent="0.2">
      <c r="A283" s="300"/>
      <c r="B283" s="917" t="s">
        <v>442</v>
      </c>
      <c r="C283" s="610" t="s">
        <v>443</v>
      </c>
      <c r="D283" s="385">
        <v>750000</v>
      </c>
      <c r="E283" s="148">
        <v>0</v>
      </c>
      <c r="F283" s="705">
        <v>750000</v>
      </c>
      <c r="G283" s="166"/>
    </row>
    <row r="284" spans="1:7" x14ac:dyDescent="0.2">
      <c r="A284" s="300"/>
      <c r="B284" s="917" t="s">
        <v>444</v>
      </c>
      <c r="C284" s="610" t="s">
        <v>445</v>
      </c>
      <c r="D284" s="385">
        <v>2000000</v>
      </c>
      <c r="E284" s="148">
        <v>0</v>
      </c>
      <c r="F284" s="705">
        <v>2000000</v>
      </c>
      <c r="G284" s="166"/>
    </row>
    <row r="285" spans="1:7" x14ac:dyDescent="0.2">
      <c r="A285" s="300"/>
      <c r="B285" s="917" t="s">
        <v>446</v>
      </c>
      <c r="C285" s="610" t="s">
        <v>447</v>
      </c>
      <c r="D285" s="385">
        <v>1000000</v>
      </c>
      <c r="E285" s="148">
        <v>0</v>
      </c>
      <c r="F285" s="705">
        <v>1000000</v>
      </c>
      <c r="G285" s="166"/>
    </row>
    <row r="286" spans="1:7" x14ac:dyDescent="0.2">
      <c r="A286" s="300"/>
      <c r="B286" s="917" t="s">
        <v>450</v>
      </c>
      <c r="C286" s="610" t="s">
        <v>451</v>
      </c>
      <c r="D286" s="385">
        <v>100000</v>
      </c>
      <c r="E286" s="148">
        <v>0</v>
      </c>
      <c r="F286" s="705">
        <v>100000</v>
      </c>
      <c r="G286" s="166"/>
    </row>
    <row r="287" spans="1:7" x14ac:dyDescent="0.2">
      <c r="A287" s="300"/>
      <c r="B287" s="917" t="s">
        <v>452</v>
      </c>
      <c r="C287" s="610" t="s">
        <v>453</v>
      </c>
      <c r="D287" s="385">
        <v>2500000</v>
      </c>
      <c r="E287" s="148">
        <v>0</v>
      </c>
      <c r="F287" s="705">
        <v>2500000</v>
      </c>
      <c r="G287" s="166"/>
    </row>
    <row r="288" spans="1:7" x14ac:dyDescent="0.2">
      <c r="A288" s="300"/>
      <c r="B288" s="917" t="s">
        <v>456</v>
      </c>
      <c r="C288" s="610" t="s">
        <v>457</v>
      </c>
      <c r="D288" s="385">
        <v>11500000</v>
      </c>
      <c r="E288" s="148">
        <v>0</v>
      </c>
      <c r="F288" s="705">
        <v>11500000</v>
      </c>
      <c r="G288" s="166"/>
    </row>
    <row r="289" spans="1:7" x14ac:dyDescent="0.2">
      <c r="A289" s="300"/>
      <c r="B289" s="917" t="s">
        <v>460</v>
      </c>
      <c r="C289" s="610" t="s">
        <v>461</v>
      </c>
      <c r="D289" s="385">
        <v>100000</v>
      </c>
      <c r="E289" s="148">
        <v>0</v>
      </c>
      <c r="F289" s="705">
        <v>100000</v>
      </c>
      <c r="G289" s="166"/>
    </row>
    <row r="290" spans="1:7" x14ac:dyDescent="0.2">
      <c r="A290" s="300"/>
      <c r="B290" s="917" t="s">
        <v>462</v>
      </c>
      <c r="C290" s="610" t="s">
        <v>463</v>
      </c>
      <c r="D290" s="385">
        <v>500000</v>
      </c>
      <c r="E290" s="148">
        <v>0</v>
      </c>
      <c r="F290" s="705">
        <v>500000</v>
      </c>
      <c r="G290" s="166"/>
    </row>
    <row r="291" spans="1:7" x14ac:dyDescent="0.2">
      <c r="A291" s="300"/>
      <c r="B291" s="917" t="s">
        <v>476</v>
      </c>
      <c r="C291" s="610" t="s">
        <v>477</v>
      </c>
      <c r="D291" s="385">
        <v>100000</v>
      </c>
      <c r="E291" s="148">
        <v>0</v>
      </c>
      <c r="F291" s="705">
        <v>100000</v>
      </c>
      <c r="G291" s="166"/>
    </row>
    <row r="292" spans="1:7" ht="25.5" x14ac:dyDescent="0.2">
      <c r="A292" s="300"/>
      <c r="B292" s="917" t="s">
        <v>478</v>
      </c>
      <c r="C292" s="610" t="s">
        <v>479</v>
      </c>
      <c r="D292" s="385">
        <v>5000000</v>
      </c>
      <c r="E292" s="148">
        <v>0</v>
      </c>
      <c r="F292" s="705">
        <v>5000000</v>
      </c>
      <c r="G292" s="166"/>
    </row>
    <row r="293" spans="1:7" x14ac:dyDescent="0.2">
      <c r="A293" s="300"/>
      <c r="B293" s="919" t="s">
        <v>484</v>
      </c>
      <c r="C293" s="627" t="s">
        <v>485</v>
      </c>
      <c r="D293" s="386">
        <v>200000</v>
      </c>
      <c r="E293" s="391">
        <v>0</v>
      </c>
      <c r="F293" s="706">
        <v>200000</v>
      </c>
      <c r="G293" s="166"/>
    </row>
    <row r="294" spans="1:7" x14ac:dyDescent="0.2">
      <c r="A294" s="300"/>
      <c r="B294" s="916" t="s">
        <v>492</v>
      </c>
      <c r="C294" s="302" t="s">
        <v>493</v>
      </c>
      <c r="D294" s="384">
        <v>2150000</v>
      </c>
      <c r="E294" s="384">
        <v>0</v>
      </c>
      <c r="F294" s="704">
        <v>2150000</v>
      </c>
      <c r="G294" s="166"/>
    </row>
    <row r="295" spans="1:7" x14ac:dyDescent="0.2">
      <c r="A295" s="300"/>
      <c r="B295" s="917" t="s">
        <v>804</v>
      </c>
      <c r="C295" s="610" t="s">
        <v>507</v>
      </c>
      <c r="D295" s="385">
        <v>150000</v>
      </c>
      <c r="E295" s="148">
        <v>0</v>
      </c>
      <c r="F295" s="705">
        <v>150000</v>
      </c>
      <c r="G295" s="166"/>
    </row>
    <row r="296" spans="1:7" x14ac:dyDescent="0.2">
      <c r="A296" s="300"/>
      <c r="B296" s="917" t="s">
        <v>8</v>
      </c>
      <c r="C296" s="610" t="s">
        <v>9</v>
      </c>
      <c r="D296" s="385">
        <v>500000</v>
      </c>
      <c r="E296" s="148">
        <v>0</v>
      </c>
      <c r="F296" s="705">
        <v>500000</v>
      </c>
      <c r="G296" s="166"/>
    </row>
    <row r="297" spans="1:7" x14ac:dyDescent="0.2">
      <c r="A297" s="300"/>
      <c r="B297" s="917" t="s">
        <v>10</v>
      </c>
      <c r="C297" s="610" t="s">
        <v>11</v>
      </c>
      <c r="D297" s="385">
        <v>950000</v>
      </c>
      <c r="E297" s="148">
        <v>0</v>
      </c>
      <c r="F297" s="705">
        <v>950000</v>
      </c>
      <c r="G297" s="166"/>
    </row>
    <row r="298" spans="1:7" x14ac:dyDescent="0.2">
      <c r="A298" s="300"/>
      <c r="B298" s="917" t="s">
        <v>14</v>
      </c>
      <c r="C298" s="610" t="s">
        <v>15</v>
      </c>
      <c r="D298" s="385">
        <v>250000</v>
      </c>
      <c r="E298" s="148">
        <v>0</v>
      </c>
      <c r="F298" s="705">
        <v>250000</v>
      </c>
      <c r="G298" s="166"/>
    </row>
    <row r="299" spans="1:7" x14ac:dyDescent="0.2">
      <c r="A299" s="300"/>
      <c r="B299" s="917" t="s">
        <v>16</v>
      </c>
      <c r="C299" s="610" t="s">
        <v>17</v>
      </c>
      <c r="D299" s="385">
        <v>200000</v>
      </c>
      <c r="E299" s="148">
        <v>0</v>
      </c>
      <c r="F299" s="705">
        <v>200000</v>
      </c>
      <c r="G299" s="166"/>
    </row>
    <row r="300" spans="1:7" x14ac:dyDescent="0.2">
      <c r="A300" s="300"/>
      <c r="B300" s="917" t="s">
        <v>18</v>
      </c>
      <c r="C300" s="610" t="s">
        <v>19</v>
      </c>
      <c r="D300" s="385">
        <v>100000</v>
      </c>
      <c r="E300" s="148">
        <v>0</v>
      </c>
      <c r="F300" s="705">
        <v>100000</v>
      </c>
      <c r="G300" s="166"/>
    </row>
    <row r="301" spans="1:7" x14ac:dyDescent="0.2">
      <c r="A301" s="300"/>
      <c r="B301" s="916" t="s">
        <v>28</v>
      </c>
      <c r="C301" s="302" t="s">
        <v>29</v>
      </c>
      <c r="D301" s="384">
        <v>450000</v>
      </c>
      <c r="E301" s="384">
        <v>0</v>
      </c>
      <c r="F301" s="704">
        <v>450000</v>
      </c>
      <c r="G301" s="166"/>
    </row>
    <row r="302" spans="1:7" x14ac:dyDescent="0.2">
      <c r="A302" s="300"/>
      <c r="B302" s="917" t="s">
        <v>49</v>
      </c>
      <c r="C302" s="610" t="s">
        <v>50</v>
      </c>
      <c r="D302" s="385">
        <v>150000</v>
      </c>
      <c r="E302" s="148">
        <v>0</v>
      </c>
      <c r="F302" s="705">
        <v>150000</v>
      </c>
      <c r="G302" s="166"/>
    </row>
    <row r="303" spans="1:7" x14ac:dyDescent="0.2">
      <c r="A303" s="300"/>
      <c r="B303" s="919" t="s">
        <v>51</v>
      </c>
      <c r="C303" s="610" t="s">
        <v>52</v>
      </c>
      <c r="D303" s="385">
        <v>300000</v>
      </c>
      <c r="E303" s="148">
        <v>0</v>
      </c>
      <c r="F303" s="705">
        <v>300000</v>
      </c>
      <c r="G303" s="166"/>
    </row>
    <row r="304" spans="1:7" x14ac:dyDescent="0.2">
      <c r="A304" s="300"/>
      <c r="B304" s="920"/>
      <c r="C304" s="248"/>
      <c r="D304" s="389"/>
      <c r="E304" s="241"/>
      <c r="F304" s="707"/>
      <c r="G304" s="166"/>
    </row>
    <row r="305" spans="1:7" x14ac:dyDescent="0.2">
      <c r="A305" s="322" t="s">
        <v>371</v>
      </c>
      <c r="B305" s="921" t="s">
        <v>856</v>
      </c>
      <c r="C305" s="586" t="s">
        <v>844</v>
      </c>
      <c r="D305" s="388">
        <v>35000000</v>
      </c>
      <c r="E305" s="388">
        <v>0</v>
      </c>
      <c r="F305" s="708">
        <v>35000000</v>
      </c>
      <c r="G305" s="166"/>
    </row>
    <row r="306" spans="1:7" x14ac:dyDescent="0.2">
      <c r="A306" s="300"/>
      <c r="B306" s="922" t="s">
        <v>28</v>
      </c>
      <c r="C306" s="330" t="s">
        <v>29</v>
      </c>
      <c r="D306" s="387">
        <v>35000000</v>
      </c>
      <c r="E306" s="387">
        <v>0</v>
      </c>
      <c r="F306" s="709">
        <v>35000000</v>
      </c>
      <c r="G306" s="166"/>
    </row>
    <row r="307" spans="1:7" ht="13.5" thickBot="1" x14ac:dyDescent="0.25">
      <c r="A307" s="300"/>
      <c r="B307" s="944" t="s">
        <v>59</v>
      </c>
      <c r="C307" s="890" t="s">
        <v>60</v>
      </c>
      <c r="D307" s="824">
        <v>35000000</v>
      </c>
      <c r="E307" s="743">
        <v>0</v>
      </c>
      <c r="F307" s="825">
        <v>35000000</v>
      </c>
      <c r="G307" s="166"/>
    </row>
    <row r="308" spans="1:7" x14ac:dyDescent="0.2">
      <c r="A308" s="300"/>
      <c r="B308" s="941"/>
      <c r="C308" s="945"/>
      <c r="D308" s="946"/>
      <c r="E308" s="947"/>
      <c r="F308" s="948"/>
      <c r="G308" s="166"/>
    </row>
    <row r="309" spans="1:7" x14ac:dyDescent="0.2">
      <c r="A309" s="322" t="s">
        <v>371</v>
      </c>
      <c r="B309" s="921" t="s">
        <v>857</v>
      </c>
      <c r="C309" s="949" t="s">
        <v>985</v>
      </c>
      <c r="D309" s="388">
        <v>3500000</v>
      </c>
      <c r="E309" s="388">
        <v>0</v>
      </c>
      <c r="F309" s="708">
        <v>3500000</v>
      </c>
      <c r="G309" s="166"/>
    </row>
    <row r="310" spans="1:7" x14ac:dyDescent="0.2">
      <c r="A310" s="300"/>
      <c r="B310" s="922" t="s">
        <v>28</v>
      </c>
      <c r="C310" s="950" t="s">
        <v>29</v>
      </c>
      <c r="D310" s="387">
        <v>3500000</v>
      </c>
      <c r="E310" s="387">
        <v>0</v>
      </c>
      <c r="F310" s="709">
        <v>3500000</v>
      </c>
      <c r="G310" s="166"/>
    </row>
    <row r="311" spans="1:7" x14ac:dyDescent="0.2">
      <c r="A311" s="300"/>
      <c r="B311" s="923" t="s">
        <v>59</v>
      </c>
      <c r="C311" s="951" t="s">
        <v>60</v>
      </c>
      <c r="D311" s="386">
        <v>3500000</v>
      </c>
      <c r="E311" s="167">
        <v>0</v>
      </c>
      <c r="F311" s="706">
        <v>3500000</v>
      </c>
      <c r="G311" s="166"/>
    </row>
    <row r="312" spans="1:7" ht="4.5" customHeight="1" thickBot="1" x14ac:dyDescent="0.25">
      <c r="A312" s="300"/>
      <c r="B312" s="920"/>
      <c r="C312" s="952"/>
      <c r="D312" s="389"/>
      <c r="E312" s="241"/>
      <c r="F312" s="711"/>
      <c r="G312" s="166"/>
    </row>
    <row r="313" spans="1:7" x14ac:dyDescent="0.2">
      <c r="A313" s="322" t="s">
        <v>371</v>
      </c>
      <c r="B313" s="931" t="s">
        <v>858</v>
      </c>
      <c r="C313" s="953" t="s">
        <v>845</v>
      </c>
      <c r="D313" s="388">
        <v>72651742.390000001</v>
      </c>
      <c r="E313" s="388">
        <v>0</v>
      </c>
      <c r="F313" s="708">
        <v>72651742.390000001</v>
      </c>
      <c r="G313" s="166"/>
    </row>
    <row r="314" spans="1:7" x14ac:dyDescent="0.2">
      <c r="A314" s="300"/>
      <c r="B314" s="922" t="s">
        <v>28</v>
      </c>
      <c r="C314" s="950" t="s">
        <v>29</v>
      </c>
      <c r="D314" s="387">
        <v>72651742.390000001</v>
      </c>
      <c r="E314" s="387">
        <v>0</v>
      </c>
      <c r="F314" s="709">
        <v>72651742.390000001</v>
      </c>
      <c r="G314" s="166"/>
    </row>
    <row r="315" spans="1:7" x14ac:dyDescent="0.2">
      <c r="A315" s="300"/>
      <c r="B315" s="923" t="s">
        <v>59</v>
      </c>
      <c r="C315" s="951" t="s">
        <v>60</v>
      </c>
      <c r="D315" s="386">
        <v>72651742.390000001</v>
      </c>
      <c r="E315" s="429">
        <v>0</v>
      </c>
      <c r="F315" s="705">
        <v>72651742.390000001</v>
      </c>
      <c r="G315" s="166"/>
    </row>
    <row r="316" spans="1:7" ht="8.25" customHeight="1" x14ac:dyDescent="0.2">
      <c r="A316" s="300"/>
      <c r="B316" s="920"/>
      <c r="C316" s="952"/>
      <c r="D316" s="389"/>
      <c r="E316" s="241"/>
      <c r="F316" s="707"/>
      <c r="G316" s="166"/>
    </row>
    <row r="317" spans="1:7" ht="25.5" x14ac:dyDescent="0.2">
      <c r="A317" s="322" t="s">
        <v>371</v>
      </c>
      <c r="B317" s="921" t="s">
        <v>713</v>
      </c>
      <c r="C317" s="949" t="s">
        <v>802</v>
      </c>
      <c r="D317" s="388">
        <v>80000000</v>
      </c>
      <c r="E317" s="388">
        <v>0</v>
      </c>
      <c r="F317" s="708">
        <v>80000000</v>
      </c>
      <c r="G317" s="166"/>
    </row>
    <row r="318" spans="1:7" x14ac:dyDescent="0.2">
      <c r="A318" s="300"/>
      <c r="B318" s="922" t="s">
        <v>28</v>
      </c>
      <c r="C318" s="950" t="s">
        <v>29</v>
      </c>
      <c r="D318" s="387">
        <v>80000000</v>
      </c>
      <c r="E318" s="387">
        <v>0</v>
      </c>
      <c r="F318" s="709">
        <v>80000000</v>
      </c>
      <c r="G318" s="166"/>
    </row>
    <row r="319" spans="1:7" x14ac:dyDescent="0.2">
      <c r="A319" s="300"/>
      <c r="B319" s="923" t="s">
        <v>59</v>
      </c>
      <c r="C319" s="951" t="s">
        <v>60</v>
      </c>
      <c r="D319" s="386">
        <v>80000000</v>
      </c>
      <c r="E319" s="429">
        <v>0</v>
      </c>
      <c r="F319" s="706">
        <v>80000000</v>
      </c>
      <c r="G319" s="166"/>
    </row>
    <row r="320" spans="1:7" ht="6" customHeight="1" x14ac:dyDescent="0.2">
      <c r="A320" s="300"/>
      <c r="B320" s="925"/>
      <c r="C320" s="954"/>
      <c r="D320" s="592"/>
      <c r="E320" s="167"/>
      <c r="F320" s="711"/>
      <c r="G320" s="166"/>
    </row>
    <row r="321" spans="1:7" x14ac:dyDescent="0.2">
      <c r="A321" s="322" t="s">
        <v>371</v>
      </c>
      <c r="B321" s="921" t="s">
        <v>860</v>
      </c>
      <c r="C321" s="949" t="s">
        <v>859</v>
      </c>
      <c r="D321" s="388">
        <v>40000000</v>
      </c>
      <c r="E321" s="388">
        <v>0</v>
      </c>
      <c r="F321" s="708">
        <v>40000000</v>
      </c>
      <c r="G321" s="166"/>
    </row>
    <row r="322" spans="1:7" x14ac:dyDescent="0.2">
      <c r="A322" s="300"/>
      <c r="B322" s="922" t="s">
        <v>28</v>
      </c>
      <c r="C322" s="950" t="s">
        <v>29</v>
      </c>
      <c r="D322" s="387">
        <v>40000000</v>
      </c>
      <c r="E322" s="387">
        <v>0</v>
      </c>
      <c r="F322" s="709">
        <v>40000000</v>
      </c>
      <c r="G322" s="166"/>
    </row>
    <row r="323" spans="1:7" x14ac:dyDescent="0.2">
      <c r="A323" s="300"/>
      <c r="B323" s="923" t="s">
        <v>59</v>
      </c>
      <c r="C323" s="951" t="s">
        <v>60</v>
      </c>
      <c r="D323" s="386">
        <v>40000000</v>
      </c>
      <c r="E323" s="429">
        <v>0</v>
      </c>
      <c r="F323" s="705">
        <v>40000000</v>
      </c>
      <c r="G323" s="166"/>
    </row>
    <row r="324" spans="1:7" ht="5.25" customHeight="1" x14ac:dyDescent="0.2">
      <c r="A324" s="300"/>
      <c r="B324" s="920"/>
      <c r="C324" s="952"/>
      <c r="D324" s="389"/>
      <c r="E324" s="241"/>
      <c r="F324" s="707"/>
      <c r="G324" s="166"/>
    </row>
    <row r="325" spans="1:7" x14ac:dyDescent="0.2">
      <c r="A325" s="322" t="s">
        <v>371</v>
      </c>
      <c r="B325" s="921" t="s">
        <v>678</v>
      </c>
      <c r="C325" s="955" t="s">
        <v>803</v>
      </c>
      <c r="D325" s="388">
        <v>2750000</v>
      </c>
      <c r="E325" s="388">
        <v>0</v>
      </c>
      <c r="F325" s="708">
        <v>2750000</v>
      </c>
      <c r="G325" s="166"/>
    </row>
    <row r="326" spans="1:7" x14ac:dyDescent="0.2">
      <c r="A326" s="300"/>
      <c r="B326" s="922" t="s">
        <v>374</v>
      </c>
      <c r="C326" s="956" t="s">
        <v>375</v>
      </c>
      <c r="D326" s="387">
        <v>400000</v>
      </c>
      <c r="E326" s="387">
        <v>0</v>
      </c>
      <c r="F326" s="709">
        <v>400000</v>
      </c>
      <c r="G326" s="166"/>
    </row>
    <row r="327" spans="1:7" x14ac:dyDescent="0.2">
      <c r="A327" s="300"/>
      <c r="B327" s="941" t="s">
        <v>380</v>
      </c>
      <c r="C327" s="954" t="s">
        <v>381</v>
      </c>
      <c r="D327" s="587">
        <v>400000</v>
      </c>
      <c r="E327" s="392">
        <v>0</v>
      </c>
      <c r="F327" s="705">
        <v>400000</v>
      </c>
      <c r="G327" s="166"/>
    </row>
    <row r="328" spans="1:7" x14ac:dyDescent="0.2">
      <c r="A328" s="300"/>
      <c r="B328" s="922" t="s">
        <v>414</v>
      </c>
      <c r="C328" s="956" t="s">
        <v>415</v>
      </c>
      <c r="D328" s="387">
        <v>2300000</v>
      </c>
      <c r="E328" s="387">
        <v>0</v>
      </c>
      <c r="F328" s="709">
        <v>2300000</v>
      </c>
      <c r="G328" s="166"/>
    </row>
    <row r="329" spans="1:7" x14ac:dyDescent="0.2">
      <c r="A329" s="300"/>
      <c r="B329" s="925" t="s">
        <v>417</v>
      </c>
      <c r="C329" s="954" t="s">
        <v>418</v>
      </c>
      <c r="D329" s="385">
        <v>2300000</v>
      </c>
      <c r="E329" s="167">
        <v>0</v>
      </c>
      <c r="F329" s="705">
        <v>2300000</v>
      </c>
      <c r="G329" s="166"/>
    </row>
    <row r="330" spans="1:7" x14ac:dyDescent="0.2">
      <c r="A330" s="300"/>
      <c r="B330" s="922" t="s">
        <v>492</v>
      </c>
      <c r="C330" s="956" t="s">
        <v>493</v>
      </c>
      <c r="D330" s="387">
        <v>50000</v>
      </c>
      <c r="E330" s="387">
        <v>0</v>
      </c>
      <c r="F330" s="709">
        <v>50000</v>
      </c>
      <c r="G330" s="166"/>
    </row>
    <row r="331" spans="1:7" x14ac:dyDescent="0.2">
      <c r="A331" s="300"/>
      <c r="B331" s="941" t="s">
        <v>500</v>
      </c>
      <c r="C331" s="954" t="s">
        <v>501</v>
      </c>
      <c r="D331" s="385">
        <v>50000</v>
      </c>
      <c r="E331" s="167">
        <v>0</v>
      </c>
      <c r="F331" s="705">
        <v>50000</v>
      </c>
      <c r="G331" s="166"/>
    </row>
    <row r="332" spans="1:7" ht="5.25" customHeight="1" x14ac:dyDescent="0.2">
      <c r="A332" s="300"/>
      <c r="B332" s="927"/>
      <c r="C332" s="957"/>
      <c r="D332" s="652"/>
      <c r="E332" s="265"/>
      <c r="F332" s="718"/>
      <c r="G332" s="166"/>
    </row>
    <row r="333" spans="1:7" x14ac:dyDescent="0.2">
      <c r="A333" s="322" t="s">
        <v>371</v>
      </c>
      <c r="B333" s="928" t="s">
        <v>805</v>
      </c>
      <c r="C333" s="958" t="s">
        <v>801</v>
      </c>
      <c r="D333" s="862">
        <v>3750000</v>
      </c>
      <c r="E333" s="862">
        <v>0</v>
      </c>
      <c r="F333" s="863">
        <v>3750000</v>
      </c>
      <c r="G333" s="166"/>
    </row>
    <row r="334" spans="1:7" x14ac:dyDescent="0.2">
      <c r="A334" s="300"/>
      <c r="B334" s="922" t="s">
        <v>374</v>
      </c>
      <c r="C334" s="956" t="s">
        <v>375</v>
      </c>
      <c r="D334" s="387">
        <v>500000</v>
      </c>
      <c r="E334" s="387">
        <v>0</v>
      </c>
      <c r="F334" s="709">
        <v>500000</v>
      </c>
      <c r="G334" s="166"/>
    </row>
    <row r="335" spans="1:7" x14ac:dyDescent="0.2">
      <c r="A335" s="300"/>
      <c r="B335" s="941" t="s">
        <v>380</v>
      </c>
      <c r="C335" s="954" t="s">
        <v>381</v>
      </c>
      <c r="D335" s="587">
        <v>500000</v>
      </c>
      <c r="E335" s="392">
        <v>0</v>
      </c>
      <c r="F335" s="705">
        <v>500000</v>
      </c>
      <c r="G335" s="166"/>
    </row>
    <row r="336" spans="1:7" x14ac:dyDescent="0.2">
      <c r="A336" s="300"/>
      <c r="B336" s="922" t="s">
        <v>414</v>
      </c>
      <c r="C336" s="956" t="s">
        <v>415</v>
      </c>
      <c r="D336" s="387">
        <v>3200000</v>
      </c>
      <c r="E336" s="387">
        <v>0</v>
      </c>
      <c r="F336" s="709">
        <v>3200000</v>
      </c>
      <c r="G336" s="166"/>
    </row>
    <row r="337" spans="1:7" x14ac:dyDescent="0.2">
      <c r="A337" s="300"/>
      <c r="B337" s="925" t="s">
        <v>417</v>
      </c>
      <c r="C337" s="954" t="s">
        <v>418</v>
      </c>
      <c r="D337" s="385">
        <v>3200000</v>
      </c>
      <c r="E337" s="167">
        <v>0</v>
      </c>
      <c r="F337" s="705">
        <v>3200000</v>
      </c>
      <c r="G337" s="166"/>
    </row>
    <row r="338" spans="1:7" x14ac:dyDescent="0.2">
      <c r="A338" s="300"/>
      <c r="B338" s="922" t="s">
        <v>492</v>
      </c>
      <c r="C338" s="956" t="s">
        <v>493</v>
      </c>
      <c r="D338" s="387">
        <v>50000</v>
      </c>
      <c r="E338" s="387">
        <v>0</v>
      </c>
      <c r="F338" s="709">
        <v>50000</v>
      </c>
      <c r="G338" s="166"/>
    </row>
    <row r="339" spans="1:7" x14ac:dyDescent="0.2">
      <c r="A339" s="300"/>
      <c r="B339" s="932" t="s">
        <v>500</v>
      </c>
      <c r="C339" s="959" t="s">
        <v>501</v>
      </c>
      <c r="D339" s="386">
        <v>50000</v>
      </c>
      <c r="E339" s="429">
        <v>0</v>
      </c>
      <c r="F339" s="706">
        <v>50000</v>
      </c>
      <c r="G339" s="166"/>
    </row>
    <row r="340" spans="1:7" ht="13.5" thickBot="1" x14ac:dyDescent="0.25">
      <c r="A340" s="300"/>
      <c r="B340" s="929"/>
      <c r="C340" s="960"/>
      <c r="D340" s="742"/>
      <c r="E340" s="743"/>
      <c r="F340" s="744"/>
      <c r="G340" s="166"/>
    </row>
    <row r="341" spans="1:7" x14ac:dyDescent="0.2">
      <c r="A341" s="322" t="s">
        <v>371</v>
      </c>
      <c r="B341" s="931" t="s">
        <v>861</v>
      </c>
      <c r="C341" s="949" t="s">
        <v>843</v>
      </c>
      <c r="D341" s="388">
        <v>75489976.629999995</v>
      </c>
      <c r="E341" s="388">
        <v>0</v>
      </c>
      <c r="F341" s="708">
        <v>75489976.629999995</v>
      </c>
      <c r="G341" s="166"/>
    </row>
    <row r="342" spans="1:7" x14ac:dyDescent="0.2">
      <c r="A342" s="300"/>
      <c r="B342" s="922" t="s">
        <v>28</v>
      </c>
      <c r="C342" s="950" t="s">
        <v>29</v>
      </c>
      <c r="D342" s="387">
        <v>75489976.629999995</v>
      </c>
      <c r="E342" s="387">
        <v>0</v>
      </c>
      <c r="F342" s="709">
        <v>75489976.629999995</v>
      </c>
      <c r="G342" s="166"/>
    </row>
    <row r="343" spans="1:7" x14ac:dyDescent="0.2">
      <c r="A343" s="300"/>
      <c r="B343" s="923" t="s">
        <v>59</v>
      </c>
      <c r="C343" s="951" t="s">
        <v>60</v>
      </c>
      <c r="D343" s="386">
        <v>75489976.629999995</v>
      </c>
      <c r="E343" s="429">
        <v>0</v>
      </c>
      <c r="F343" s="706">
        <v>75489976.629999995</v>
      </c>
      <c r="G343" s="166"/>
    </row>
    <row r="344" spans="1:7" ht="13.5" thickBot="1" x14ac:dyDescent="0.25">
      <c r="A344" s="300"/>
      <c r="B344" s="929"/>
      <c r="C344" s="960"/>
      <c r="D344" s="742"/>
      <c r="E344" s="743"/>
      <c r="F344" s="744"/>
      <c r="G344" s="166"/>
    </row>
    <row r="345" spans="1:7" ht="25.5" x14ac:dyDescent="0.2">
      <c r="A345" s="300"/>
      <c r="B345" s="928" t="s">
        <v>862</v>
      </c>
      <c r="C345" s="961" t="s">
        <v>842</v>
      </c>
      <c r="D345" s="388">
        <v>8000000</v>
      </c>
      <c r="E345" s="388">
        <v>0</v>
      </c>
      <c r="F345" s="708">
        <v>8000000</v>
      </c>
      <c r="G345" s="166"/>
    </row>
    <row r="346" spans="1:7" x14ac:dyDescent="0.2">
      <c r="A346" s="300"/>
      <c r="B346" s="922"/>
      <c r="C346" s="956" t="s">
        <v>415</v>
      </c>
      <c r="D346" s="387">
        <v>8000000</v>
      </c>
      <c r="E346" s="387">
        <v>0</v>
      </c>
      <c r="F346" s="709">
        <v>8000000</v>
      </c>
      <c r="G346" s="166"/>
    </row>
    <row r="347" spans="1:7" x14ac:dyDescent="0.2">
      <c r="A347" s="300"/>
      <c r="B347" s="932" t="s">
        <v>468</v>
      </c>
      <c r="C347" s="959" t="s">
        <v>469</v>
      </c>
      <c r="D347" s="386">
        <v>8000000</v>
      </c>
      <c r="E347" s="429">
        <v>0</v>
      </c>
      <c r="F347" s="705">
        <v>8000000</v>
      </c>
      <c r="G347" s="166"/>
    </row>
    <row r="348" spans="1:7" x14ac:dyDescent="0.2">
      <c r="A348" s="300"/>
      <c r="B348" s="927"/>
      <c r="C348" s="957"/>
      <c r="D348" s="652"/>
      <c r="E348" s="265"/>
      <c r="F348" s="718"/>
      <c r="G348" s="166"/>
    </row>
    <row r="349" spans="1:7" ht="25.5" x14ac:dyDescent="0.2">
      <c r="A349" s="322" t="s">
        <v>371</v>
      </c>
      <c r="B349" s="921" t="s">
        <v>847</v>
      </c>
      <c r="C349" s="962" t="s">
        <v>968</v>
      </c>
      <c r="D349" s="388">
        <v>10000000</v>
      </c>
      <c r="E349" s="388">
        <v>0</v>
      </c>
      <c r="F349" s="708">
        <v>10000000</v>
      </c>
      <c r="G349" s="166"/>
    </row>
    <row r="350" spans="1:7" x14ac:dyDescent="0.2">
      <c r="A350" s="300"/>
      <c r="B350" s="922" t="s">
        <v>414</v>
      </c>
      <c r="C350" s="956" t="s">
        <v>415</v>
      </c>
      <c r="D350" s="387">
        <v>3550000</v>
      </c>
      <c r="E350" s="387">
        <v>0</v>
      </c>
      <c r="F350" s="709">
        <v>3550000</v>
      </c>
      <c r="G350" s="166"/>
    </row>
    <row r="351" spans="1:7" x14ac:dyDescent="0.2">
      <c r="A351" s="300"/>
      <c r="B351" s="925" t="s">
        <v>417</v>
      </c>
      <c r="C351" s="954" t="s">
        <v>418</v>
      </c>
      <c r="D351" s="385">
        <v>1550000</v>
      </c>
      <c r="E351" s="167">
        <v>0</v>
      </c>
      <c r="F351" s="705">
        <v>1550000</v>
      </c>
      <c r="G351" s="166"/>
    </row>
    <row r="352" spans="1:7" x14ac:dyDescent="0.2">
      <c r="A352" s="300"/>
      <c r="B352" s="925" t="s">
        <v>468</v>
      </c>
      <c r="C352" s="954" t="s">
        <v>469</v>
      </c>
      <c r="D352" s="385">
        <v>1000000</v>
      </c>
      <c r="E352" s="167">
        <v>0</v>
      </c>
      <c r="F352" s="705">
        <v>1000000</v>
      </c>
      <c r="G352" s="166"/>
    </row>
    <row r="353" spans="1:7" x14ac:dyDescent="0.2">
      <c r="A353" s="300"/>
      <c r="B353" s="925" t="s">
        <v>470</v>
      </c>
      <c r="C353" s="954" t="s">
        <v>471</v>
      </c>
      <c r="D353" s="385">
        <v>1000000</v>
      </c>
      <c r="E353" s="167">
        <v>0</v>
      </c>
      <c r="F353" s="705">
        <v>1000000</v>
      </c>
      <c r="G353" s="166"/>
    </row>
    <row r="354" spans="1:7" x14ac:dyDescent="0.2">
      <c r="A354" s="300"/>
      <c r="B354" s="922" t="s">
        <v>492</v>
      </c>
      <c r="C354" s="956" t="s">
        <v>493</v>
      </c>
      <c r="D354" s="327">
        <v>6300000</v>
      </c>
      <c r="E354" s="327">
        <v>0</v>
      </c>
      <c r="F354" s="713">
        <v>6300000</v>
      </c>
      <c r="G354" s="166"/>
    </row>
    <row r="355" spans="1:7" x14ac:dyDescent="0.2">
      <c r="A355" s="300"/>
      <c r="B355" s="925" t="s">
        <v>498</v>
      </c>
      <c r="C355" s="954" t="s">
        <v>499</v>
      </c>
      <c r="D355" s="385">
        <v>800000</v>
      </c>
      <c r="E355" s="167">
        <v>0</v>
      </c>
      <c r="F355" s="705">
        <v>800000</v>
      </c>
      <c r="G355" s="166"/>
    </row>
    <row r="356" spans="1:7" x14ac:dyDescent="0.2">
      <c r="A356" s="300"/>
      <c r="B356" s="918" t="s">
        <v>500</v>
      </c>
      <c r="C356" s="610" t="s">
        <v>501</v>
      </c>
      <c r="D356" s="385">
        <v>100000</v>
      </c>
      <c r="E356" s="167">
        <v>0</v>
      </c>
      <c r="F356" s="705">
        <v>100000</v>
      </c>
      <c r="G356" s="166"/>
    </row>
    <row r="357" spans="1:7" x14ac:dyDescent="0.2">
      <c r="A357" s="300"/>
      <c r="B357" s="918" t="s">
        <v>510</v>
      </c>
      <c r="C357" s="610" t="s">
        <v>511</v>
      </c>
      <c r="D357" s="385">
        <v>200000</v>
      </c>
      <c r="E357" s="167">
        <v>0</v>
      </c>
      <c r="F357" s="705">
        <v>200000</v>
      </c>
      <c r="G357" s="166"/>
    </row>
    <row r="358" spans="1:7" x14ac:dyDescent="0.2">
      <c r="A358" s="300"/>
      <c r="B358" s="918" t="s">
        <v>512</v>
      </c>
      <c r="C358" s="610" t="s">
        <v>513</v>
      </c>
      <c r="D358" s="385">
        <v>1000000</v>
      </c>
      <c r="E358" s="167">
        <v>0</v>
      </c>
      <c r="F358" s="705">
        <v>1000000</v>
      </c>
      <c r="G358" s="166"/>
    </row>
    <row r="359" spans="1:7" x14ac:dyDescent="0.2">
      <c r="A359" s="300"/>
      <c r="B359" s="918" t="s">
        <v>514</v>
      </c>
      <c r="C359" s="610" t="s">
        <v>515</v>
      </c>
      <c r="D359" s="385">
        <v>500000</v>
      </c>
      <c r="E359" s="167">
        <v>0</v>
      </c>
      <c r="F359" s="705">
        <v>500000</v>
      </c>
      <c r="G359" s="166"/>
    </row>
    <row r="360" spans="1:7" x14ac:dyDescent="0.2">
      <c r="A360" s="300"/>
      <c r="B360" s="918" t="s">
        <v>516</v>
      </c>
      <c r="C360" s="610" t="s">
        <v>517</v>
      </c>
      <c r="D360" s="385">
        <v>50000</v>
      </c>
      <c r="E360" s="167">
        <v>0</v>
      </c>
      <c r="F360" s="705">
        <v>50000</v>
      </c>
      <c r="G360" s="166"/>
    </row>
    <row r="361" spans="1:7" x14ac:dyDescent="0.2">
      <c r="A361" s="300"/>
      <c r="B361" s="918" t="s">
        <v>518</v>
      </c>
      <c r="C361" s="610" t="s">
        <v>519</v>
      </c>
      <c r="D361" s="385">
        <v>50000</v>
      </c>
      <c r="E361" s="167">
        <v>0</v>
      </c>
      <c r="F361" s="705">
        <v>50000</v>
      </c>
      <c r="G361" s="166"/>
    </row>
    <row r="362" spans="1:7" x14ac:dyDescent="0.2">
      <c r="A362" s="300"/>
      <c r="B362" s="918" t="s">
        <v>520</v>
      </c>
      <c r="C362" s="610" t="s">
        <v>521</v>
      </c>
      <c r="D362" s="385">
        <v>100000</v>
      </c>
      <c r="E362" s="167">
        <v>0</v>
      </c>
      <c r="F362" s="705">
        <v>100000</v>
      </c>
      <c r="G362" s="166"/>
    </row>
    <row r="363" spans="1:7" x14ac:dyDescent="0.2">
      <c r="A363" s="300"/>
      <c r="B363" s="918" t="s">
        <v>2</v>
      </c>
      <c r="C363" s="610" t="s">
        <v>3</v>
      </c>
      <c r="D363" s="385">
        <v>500000</v>
      </c>
      <c r="E363" s="167">
        <v>0</v>
      </c>
      <c r="F363" s="705">
        <v>500000</v>
      </c>
      <c r="G363" s="166"/>
    </row>
    <row r="364" spans="1:7" x14ac:dyDescent="0.2">
      <c r="A364" s="300"/>
      <c r="B364" s="918" t="s">
        <v>4</v>
      </c>
      <c r="C364" s="610" t="s">
        <v>5</v>
      </c>
      <c r="D364" s="385">
        <v>3000000</v>
      </c>
      <c r="E364" s="167">
        <v>0</v>
      </c>
      <c r="F364" s="705">
        <v>3000000</v>
      </c>
      <c r="G364" s="166"/>
    </row>
    <row r="365" spans="1:7" x14ac:dyDescent="0.2">
      <c r="A365" s="300"/>
      <c r="B365" s="922" t="s">
        <v>28</v>
      </c>
      <c r="C365" s="326" t="s">
        <v>29</v>
      </c>
      <c r="D365" s="327">
        <v>150000</v>
      </c>
      <c r="E365" s="327">
        <v>0</v>
      </c>
      <c r="F365" s="713">
        <v>150000</v>
      </c>
      <c r="G365" s="166"/>
    </row>
    <row r="366" spans="1:7" ht="13.5" thickBot="1" x14ac:dyDescent="0.25">
      <c r="A366" s="300"/>
      <c r="B366" s="918" t="s">
        <v>55</v>
      </c>
      <c r="C366" s="610" t="s">
        <v>56</v>
      </c>
      <c r="D366" s="385">
        <v>150000</v>
      </c>
      <c r="E366" s="167">
        <v>0</v>
      </c>
      <c r="F366" s="705">
        <v>150000</v>
      </c>
      <c r="G366" s="166"/>
    </row>
    <row r="367" spans="1:7" ht="4.5" customHeight="1" thickBot="1" x14ac:dyDescent="0.25">
      <c r="A367" s="300"/>
      <c r="B367" s="936"/>
      <c r="C367" s="937"/>
      <c r="D367" s="938"/>
      <c r="E367" s="939"/>
      <c r="F367" s="940"/>
      <c r="G367" s="166"/>
    </row>
    <row r="368" spans="1:7" ht="25.5" x14ac:dyDescent="0.2">
      <c r="A368" s="322" t="s">
        <v>371</v>
      </c>
      <c r="B368" s="931" t="s">
        <v>849</v>
      </c>
      <c r="C368" s="869" t="s">
        <v>848</v>
      </c>
      <c r="D368" s="738">
        <v>49845851</v>
      </c>
      <c r="E368" s="738">
        <v>0</v>
      </c>
      <c r="F368" s="739">
        <v>49845851</v>
      </c>
      <c r="G368" s="166"/>
    </row>
    <row r="369" spans="1:7" x14ac:dyDescent="0.2">
      <c r="A369" s="300"/>
      <c r="B369" s="922" t="s">
        <v>20</v>
      </c>
      <c r="C369" s="330" t="s">
        <v>21</v>
      </c>
      <c r="D369" s="387">
        <v>22615089</v>
      </c>
      <c r="E369" s="387">
        <v>0</v>
      </c>
      <c r="F369" s="709">
        <v>22615089</v>
      </c>
      <c r="G369" s="166"/>
    </row>
    <row r="370" spans="1:7" ht="25.5" x14ac:dyDescent="0.2">
      <c r="A370" s="300"/>
      <c r="B370" s="925" t="s">
        <v>24</v>
      </c>
      <c r="C370" s="832" t="s">
        <v>25</v>
      </c>
      <c r="D370" s="830">
        <v>22615089</v>
      </c>
      <c r="E370" s="168">
        <v>0</v>
      </c>
      <c r="F370" s="705">
        <v>22615089</v>
      </c>
      <c r="G370" s="166"/>
    </row>
    <row r="371" spans="1:7" x14ac:dyDescent="0.2">
      <c r="A371" s="300"/>
      <c r="B371" s="922" t="s">
        <v>82</v>
      </c>
      <c r="C371" s="330" t="s">
        <v>83</v>
      </c>
      <c r="D371" s="327">
        <v>27230762</v>
      </c>
      <c r="E371" s="327">
        <v>0</v>
      </c>
      <c r="F371" s="713">
        <v>27230762</v>
      </c>
      <c r="G371" s="166"/>
    </row>
    <row r="372" spans="1:7" ht="25.5" x14ac:dyDescent="0.2">
      <c r="A372" s="300"/>
      <c r="B372" s="932" t="s">
        <v>86</v>
      </c>
      <c r="C372" s="628" t="s">
        <v>87</v>
      </c>
      <c r="D372" s="831">
        <v>27230762</v>
      </c>
      <c r="E372" s="597">
        <v>0</v>
      </c>
      <c r="F372" s="706">
        <v>27230762</v>
      </c>
      <c r="G372" s="166"/>
    </row>
    <row r="373" spans="1:7" ht="8.25" customHeight="1" x14ac:dyDescent="0.2">
      <c r="A373" s="300"/>
      <c r="B373" s="925"/>
      <c r="C373" s="155"/>
      <c r="D373" s="592"/>
      <c r="E373" s="167"/>
      <c r="F373" s="711"/>
      <c r="G373" s="166"/>
    </row>
    <row r="374" spans="1:7" ht="25.5" x14ac:dyDescent="0.2">
      <c r="A374" s="322" t="s">
        <v>371</v>
      </c>
      <c r="B374" s="930" t="s">
        <v>850</v>
      </c>
      <c r="C374" s="584" t="s">
        <v>851</v>
      </c>
      <c r="D374" s="388">
        <v>16760096.710000001</v>
      </c>
      <c r="E374" s="388">
        <v>0</v>
      </c>
      <c r="F374" s="708">
        <v>16760096.710000001</v>
      </c>
      <c r="G374" s="166"/>
    </row>
    <row r="375" spans="1:7" x14ac:dyDescent="0.2">
      <c r="A375" s="300"/>
      <c r="B375" s="926" t="s">
        <v>414</v>
      </c>
      <c r="C375" s="326" t="s">
        <v>415</v>
      </c>
      <c r="D375" s="387">
        <v>3500000</v>
      </c>
      <c r="E375" s="387">
        <v>0</v>
      </c>
      <c r="F375" s="709">
        <v>3500000</v>
      </c>
      <c r="G375" s="166"/>
    </row>
    <row r="376" spans="1:7" x14ac:dyDescent="0.2">
      <c r="A376" s="300"/>
      <c r="B376" s="917" t="s">
        <v>472</v>
      </c>
      <c r="C376" s="610" t="s">
        <v>473</v>
      </c>
      <c r="D376" s="385">
        <v>2500000</v>
      </c>
      <c r="E376" s="167">
        <v>0</v>
      </c>
      <c r="F376" s="705">
        <v>2500000</v>
      </c>
      <c r="G376" s="166"/>
    </row>
    <row r="377" spans="1:7" x14ac:dyDescent="0.2">
      <c r="A377" s="300"/>
      <c r="B377" s="917" t="s">
        <v>474</v>
      </c>
      <c r="C377" s="610" t="s">
        <v>475</v>
      </c>
      <c r="D377" s="385">
        <v>1000000</v>
      </c>
      <c r="E377" s="167">
        <v>0</v>
      </c>
      <c r="F377" s="705">
        <v>1000000</v>
      </c>
      <c r="G377" s="166"/>
    </row>
    <row r="378" spans="1:7" x14ac:dyDescent="0.2">
      <c r="A378" s="300"/>
      <c r="B378" s="926" t="s">
        <v>492</v>
      </c>
      <c r="C378" s="326" t="s">
        <v>493</v>
      </c>
      <c r="D378" s="387">
        <v>13260096.710000001</v>
      </c>
      <c r="E378" s="387">
        <v>0</v>
      </c>
      <c r="F378" s="709">
        <v>13260096.710000001</v>
      </c>
      <c r="G378" s="166"/>
    </row>
    <row r="379" spans="1:7" x14ac:dyDescent="0.2">
      <c r="A379" s="300"/>
      <c r="B379" s="917" t="s">
        <v>496</v>
      </c>
      <c r="C379" s="610" t="s">
        <v>497</v>
      </c>
      <c r="D379" s="385">
        <v>12000000</v>
      </c>
      <c r="E379" s="167">
        <v>0</v>
      </c>
      <c r="F379" s="705">
        <v>12000000</v>
      </c>
      <c r="G379" s="166"/>
    </row>
    <row r="380" spans="1:7" x14ac:dyDescent="0.2">
      <c r="A380" s="300"/>
      <c r="B380" s="919" t="s">
        <v>4</v>
      </c>
      <c r="C380" s="627" t="s">
        <v>5</v>
      </c>
      <c r="D380" s="386">
        <v>1260096.71</v>
      </c>
      <c r="E380" s="429">
        <v>0</v>
      </c>
      <c r="F380" s="706">
        <v>1260096.71</v>
      </c>
      <c r="G380" s="166"/>
    </row>
    <row r="381" spans="1:7" ht="5.25" customHeight="1" x14ac:dyDescent="0.2">
      <c r="A381" s="300"/>
      <c r="B381" s="925"/>
      <c r="C381" s="155"/>
      <c r="D381" s="592"/>
      <c r="E381" s="167"/>
      <c r="F381" s="711"/>
      <c r="G381" s="166"/>
    </row>
    <row r="382" spans="1:7" ht="25.5" x14ac:dyDescent="0.2">
      <c r="A382" s="322" t="s">
        <v>371</v>
      </c>
      <c r="B382" s="930" t="s">
        <v>853</v>
      </c>
      <c r="C382" s="390" t="s">
        <v>852</v>
      </c>
      <c r="D382" s="388">
        <v>26334644.510000002</v>
      </c>
      <c r="E382" s="388">
        <v>0</v>
      </c>
      <c r="F382" s="708">
        <v>26334644.510000002</v>
      </c>
      <c r="G382" s="166"/>
    </row>
    <row r="383" spans="1:7" x14ac:dyDescent="0.2">
      <c r="A383" s="300"/>
      <c r="B383" s="926" t="s">
        <v>414</v>
      </c>
      <c r="C383" s="326" t="s">
        <v>415</v>
      </c>
      <c r="D383" s="387">
        <v>6500000</v>
      </c>
      <c r="E383" s="387">
        <v>0</v>
      </c>
      <c r="F383" s="709">
        <v>6500000</v>
      </c>
      <c r="G383" s="166"/>
    </row>
    <row r="384" spans="1:7" x14ac:dyDescent="0.2">
      <c r="A384" s="300"/>
      <c r="B384" s="917" t="s">
        <v>472</v>
      </c>
      <c r="C384" s="610" t="s">
        <v>473</v>
      </c>
      <c r="D384" s="385">
        <v>4000000</v>
      </c>
      <c r="E384" s="167">
        <v>0</v>
      </c>
      <c r="F384" s="705">
        <v>4000000</v>
      </c>
      <c r="G384" s="166"/>
    </row>
    <row r="385" spans="1:7" x14ac:dyDescent="0.2">
      <c r="A385" s="300"/>
      <c r="B385" s="917" t="s">
        <v>474</v>
      </c>
      <c r="C385" s="610" t="s">
        <v>475</v>
      </c>
      <c r="D385" s="385">
        <v>2500000</v>
      </c>
      <c r="E385" s="167">
        <v>0</v>
      </c>
      <c r="F385" s="705">
        <v>2500000</v>
      </c>
      <c r="G385" s="166"/>
    </row>
    <row r="386" spans="1:7" x14ac:dyDescent="0.2">
      <c r="A386" s="300"/>
      <c r="B386" s="926" t="s">
        <v>492</v>
      </c>
      <c r="C386" s="326" t="s">
        <v>493</v>
      </c>
      <c r="D386" s="387">
        <v>19834644.510000002</v>
      </c>
      <c r="E386" s="387">
        <v>0</v>
      </c>
      <c r="F386" s="709">
        <v>19834644.510000002</v>
      </c>
      <c r="G386" s="166"/>
    </row>
    <row r="387" spans="1:7" x14ac:dyDescent="0.2">
      <c r="A387" s="300"/>
      <c r="B387" s="917" t="s">
        <v>496</v>
      </c>
      <c r="C387" s="610" t="s">
        <v>497</v>
      </c>
      <c r="D387" s="385">
        <v>16834644.510000002</v>
      </c>
      <c r="E387" s="167">
        <v>0</v>
      </c>
      <c r="F387" s="705">
        <v>16834644.510000002</v>
      </c>
      <c r="G387" s="166"/>
    </row>
    <row r="388" spans="1:7" x14ac:dyDescent="0.2">
      <c r="A388" s="300"/>
      <c r="B388" s="919" t="s">
        <v>4</v>
      </c>
      <c r="C388" s="627" t="s">
        <v>5</v>
      </c>
      <c r="D388" s="386">
        <v>3000000</v>
      </c>
      <c r="E388" s="429">
        <v>0</v>
      </c>
      <c r="F388" s="706">
        <v>3000000</v>
      </c>
      <c r="G388" s="166"/>
    </row>
    <row r="389" spans="1:7" ht="4.5" customHeight="1" thickBot="1" x14ac:dyDescent="0.25">
      <c r="A389" s="300"/>
      <c r="B389" s="929"/>
      <c r="C389" s="741"/>
      <c r="D389" s="742"/>
      <c r="E389" s="743"/>
      <c r="F389" s="744"/>
      <c r="G389" s="166"/>
    </row>
    <row r="390" spans="1:7" x14ac:dyDescent="0.2">
      <c r="A390" s="322" t="s">
        <v>371</v>
      </c>
      <c r="B390" s="924" t="s">
        <v>854</v>
      </c>
      <c r="C390" s="828" t="s">
        <v>967</v>
      </c>
      <c r="D390" s="738">
        <v>4175524.1</v>
      </c>
      <c r="E390" s="738">
        <v>0</v>
      </c>
      <c r="F390" s="739">
        <v>4175524.1</v>
      </c>
      <c r="G390" s="166"/>
    </row>
    <row r="391" spans="1:7" x14ac:dyDescent="0.2">
      <c r="A391" s="300"/>
      <c r="B391" s="926" t="s">
        <v>414</v>
      </c>
      <c r="C391" s="326" t="s">
        <v>415</v>
      </c>
      <c r="D391" s="387">
        <v>3775524.1</v>
      </c>
      <c r="E391" s="387">
        <v>0</v>
      </c>
      <c r="F391" s="709">
        <v>3775524.1</v>
      </c>
      <c r="G391" s="166"/>
    </row>
    <row r="392" spans="1:7" x14ac:dyDescent="0.2">
      <c r="A392" s="300"/>
      <c r="B392" s="917" t="s">
        <v>432</v>
      </c>
      <c r="C392" s="610" t="s">
        <v>433</v>
      </c>
      <c r="D392" s="385">
        <v>1500000</v>
      </c>
      <c r="E392" s="168">
        <v>0</v>
      </c>
      <c r="F392" s="705">
        <v>1500000</v>
      </c>
      <c r="G392" s="166"/>
    </row>
    <row r="393" spans="1:7" x14ac:dyDescent="0.2">
      <c r="A393" s="300"/>
      <c r="B393" s="917" t="s">
        <v>434</v>
      </c>
      <c r="C393" s="610" t="s">
        <v>435</v>
      </c>
      <c r="D393" s="385">
        <v>500000</v>
      </c>
      <c r="E393" s="168">
        <v>0</v>
      </c>
      <c r="F393" s="705">
        <v>500000</v>
      </c>
      <c r="G393" s="166"/>
    </row>
    <row r="394" spans="1:7" x14ac:dyDescent="0.2">
      <c r="A394" s="300"/>
      <c r="B394" s="917" t="s">
        <v>450</v>
      </c>
      <c r="C394" s="610" t="s">
        <v>451</v>
      </c>
      <c r="D394" s="385">
        <v>500000</v>
      </c>
      <c r="E394" s="168">
        <v>0</v>
      </c>
      <c r="F394" s="705">
        <v>500000</v>
      </c>
      <c r="G394" s="166"/>
    </row>
    <row r="395" spans="1:7" x14ac:dyDescent="0.2">
      <c r="A395" s="300"/>
      <c r="B395" s="917" t="s">
        <v>460</v>
      </c>
      <c r="C395" s="610" t="s">
        <v>461</v>
      </c>
      <c r="D395" s="385">
        <v>1275524.1000000001</v>
      </c>
      <c r="E395" s="168">
        <v>0</v>
      </c>
      <c r="F395" s="705">
        <v>1275524.1000000001</v>
      </c>
      <c r="G395" s="166"/>
    </row>
    <row r="396" spans="1:7" x14ac:dyDescent="0.2">
      <c r="A396" s="300"/>
      <c r="B396" s="926" t="s">
        <v>492</v>
      </c>
      <c r="C396" s="326" t="s">
        <v>493</v>
      </c>
      <c r="D396" s="387">
        <v>400000</v>
      </c>
      <c r="E396" s="387">
        <v>0</v>
      </c>
      <c r="F396" s="709">
        <v>400000</v>
      </c>
      <c r="G396" s="166"/>
    </row>
    <row r="397" spans="1:7" x14ac:dyDescent="0.2">
      <c r="A397" s="300"/>
      <c r="B397" s="917" t="s">
        <v>804</v>
      </c>
      <c r="C397" s="610" t="s">
        <v>507</v>
      </c>
      <c r="D397" s="385">
        <v>400000</v>
      </c>
      <c r="E397" s="168">
        <v>0</v>
      </c>
      <c r="F397" s="705">
        <v>400000</v>
      </c>
      <c r="G397" s="166"/>
    </row>
    <row r="398" spans="1:7" x14ac:dyDescent="0.2">
      <c r="A398" s="300"/>
      <c r="B398" s="927"/>
      <c r="C398" s="187"/>
      <c r="D398" s="652"/>
      <c r="E398" s="265"/>
      <c r="F398" s="718"/>
      <c r="G398" s="166"/>
    </row>
    <row r="399" spans="1:7" ht="25.5" x14ac:dyDescent="0.2">
      <c r="A399" s="322" t="s">
        <v>371</v>
      </c>
      <c r="B399" s="930" t="s">
        <v>855</v>
      </c>
      <c r="C399" s="390" t="s">
        <v>966</v>
      </c>
      <c r="D399" s="388">
        <v>5586698.7999999998</v>
      </c>
      <c r="E399" s="388">
        <v>0</v>
      </c>
      <c r="F399" s="708">
        <v>5586698.7999999998</v>
      </c>
      <c r="G399" s="166"/>
    </row>
    <row r="400" spans="1:7" ht="13.5" thickBot="1" x14ac:dyDescent="0.25">
      <c r="A400" s="300"/>
      <c r="B400" s="964" t="s">
        <v>414</v>
      </c>
      <c r="C400" s="965" t="s">
        <v>415</v>
      </c>
      <c r="D400" s="966">
        <v>4188610.6</v>
      </c>
      <c r="E400" s="966">
        <v>0</v>
      </c>
      <c r="F400" s="967">
        <v>4188610.6</v>
      </c>
      <c r="G400" s="166"/>
    </row>
    <row r="401" spans="1:7" x14ac:dyDescent="0.2">
      <c r="A401" s="300"/>
      <c r="B401" s="968" t="s">
        <v>417</v>
      </c>
      <c r="C401" s="963" t="s">
        <v>418</v>
      </c>
      <c r="D401" s="827">
        <v>3350000</v>
      </c>
      <c r="E401" s="947">
        <v>0</v>
      </c>
      <c r="F401" s="969">
        <v>3350000</v>
      </c>
      <c r="G401" s="166"/>
    </row>
    <row r="402" spans="1:7" x14ac:dyDescent="0.2">
      <c r="A402" s="300"/>
      <c r="B402" s="917" t="s">
        <v>468</v>
      </c>
      <c r="C402" s="610" t="s">
        <v>469</v>
      </c>
      <c r="D402" s="385">
        <v>838610.6</v>
      </c>
      <c r="E402" s="167">
        <v>0</v>
      </c>
      <c r="F402" s="911">
        <v>838610.6</v>
      </c>
      <c r="G402" s="166"/>
    </row>
    <row r="403" spans="1:7" x14ac:dyDescent="0.2">
      <c r="A403" s="300"/>
      <c r="B403" s="926" t="s">
        <v>492</v>
      </c>
      <c r="C403" s="326" t="s">
        <v>493</v>
      </c>
      <c r="D403" s="387">
        <v>1398088.2</v>
      </c>
      <c r="E403" s="387">
        <v>0</v>
      </c>
      <c r="F403" s="709">
        <v>1398088.2</v>
      </c>
      <c r="G403" s="166"/>
    </row>
    <row r="404" spans="1:7" x14ac:dyDescent="0.2">
      <c r="A404" s="300"/>
      <c r="B404" s="919" t="s">
        <v>512</v>
      </c>
      <c r="C404" s="627" t="s">
        <v>513</v>
      </c>
      <c r="D404" s="386">
        <v>1398088.2</v>
      </c>
      <c r="E404" s="429">
        <v>0</v>
      </c>
      <c r="F404" s="912">
        <v>1398088.2</v>
      </c>
      <c r="G404" s="166"/>
    </row>
    <row r="405" spans="1:7" x14ac:dyDescent="0.2">
      <c r="A405" s="300"/>
      <c r="B405" s="925"/>
      <c r="C405" s="155"/>
      <c r="D405" s="592"/>
      <c r="E405" s="167"/>
      <c r="F405" s="711"/>
      <c r="G405" s="166"/>
    </row>
    <row r="406" spans="1:7" x14ac:dyDescent="0.2">
      <c r="A406" s="322" t="s">
        <v>371</v>
      </c>
      <c r="B406" s="921"/>
      <c r="C406" s="809" t="s">
        <v>986</v>
      </c>
      <c r="D406" s="388">
        <v>0</v>
      </c>
      <c r="E406" s="388">
        <v>275165761.86000001</v>
      </c>
      <c r="F406" s="708">
        <v>275165761.86000001</v>
      </c>
      <c r="G406" s="166"/>
    </row>
    <row r="407" spans="1:7" x14ac:dyDescent="0.2">
      <c r="A407" s="300"/>
      <c r="B407" s="926" t="s">
        <v>88</v>
      </c>
      <c r="C407" s="326" t="s">
        <v>89</v>
      </c>
      <c r="D407" s="387">
        <v>0</v>
      </c>
      <c r="E407" s="387">
        <v>275165761.86000001</v>
      </c>
      <c r="F407" s="933">
        <v>275165761.86000001</v>
      </c>
      <c r="G407" s="166"/>
    </row>
    <row r="408" spans="1:7" ht="13.5" thickBot="1" x14ac:dyDescent="0.25">
      <c r="A408" s="300"/>
      <c r="B408" s="934" t="s">
        <v>94</v>
      </c>
      <c r="C408" s="759" t="s">
        <v>95</v>
      </c>
      <c r="D408" s="824">
        <v>0</v>
      </c>
      <c r="E408" s="743">
        <v>275165761.86000001</v>
      </c>
      <c r="F408" s="935">
        <v>275165761.86000001</v>
      </c>
      <c r="G408" s="166"/>
    </row>
    <row r="409" spans="1:7" x14ac:dyDescent="0.2">
      <c r="A409" s="300"/>
      <c r="B409" s="320"/>
      <c r="C409" s="910"/>
      <c r="D409" s="369"/>
      <c r="E409" s="369"/>
      <c r="F409" s="304"/>
      <c r="G409" s="166"/>
    </row>
    <row r="410" spans="1:7" ht="25.5" x14ac:dyDescent="0.2">
      <c r="A410" s="322" t="s">
        <v>371</v>
      </c>
      <c r="B410" s="340" t="s">
        <v>883</v>
      </c>
      <c r="C410" s="809" t="s">
        <v>881</v>
      </c>
      <c r="D410" s="388">
        <v>8000000</v>
      </c>
      <c r="E410" s="393">
        <v>0</v>
      </c>
      <c r="F410" s="708">
        <v>8000000</v>
      </c>
      <c r="G410" s="166"/>
    </row>
    <row r="411" spans="1:7" x14ac:dyDescent="0.2">
      <c r="A411" s="325"/>
      <c r="B411" s="341" t="s">
        <v>28</v>
      </c>
      <c r="C411" s="330" t="s">
        <v>29</v>
      </c>
      <c r="D411" s="387">
        <v>8000000</v>
      </c>
      <c r="E411" s="394">
        <v>0</v>
      </c>
      <c r="F411" s="709">
        <v>8000000</v>
      </c>
      <c r="G411" s="166"/>
    </row>
    <row r="412" spans="1:7" ht="13.5" thickBot="1" x14ac:dyDescent="0.25">
      <c r="A412" s="740"/>
      <c r="B412" s="889" t="s">
        <v>59</v>
      </c>
      <c r="C412" s="890" t="s">
        <v>60</v>
      </c>
      <c r="D412" s="824">
        <v>8000000</v>
      </c>
      <c r="E412" s="743">
        <v>0</v>
      </c>
      <c r="F412" s="829">
        <v>8000000</v>
      </c>
      <c r="G412" s="166"/>
    </row>
    <row r="413" spans="1:7" ht="20.25" customHeight="1" thickBot="1" x14ac:dyDescent="0.25">
      <c r="A413" s="787"/>
      <c r="B413" s="593"/>
      <c r="C413" s="155"/>
      <c r="D413" s="592"/>
      <c r="E413" s="167"/>
      <c r="F413" s="167"/>
      <c r="G413" s="166"/>
    </row>
    <row r="414" spans="1:7" s="321" customFormat="1" ht="25.5" x14ac:dyDescent="0.2">
      <c r="A414" s="736" t="s">
        <v>371</v>
      </c>
      <c r="B414" s="737" t="s">
        <v>864</v>
      </c>
      <c r="C414" s="828" t="s">
        <v>865</v>
      </c>
      <c r="D414" s="738">
        <v>7511845.6400000006</v>
      </c>
      <c r="E414" s="738">
        <v>0</v>
      </c>
      <c r="F414" s="739">
        <v>7511845.6400000006</v>
      </c>
      <c r="G414" s="166"/>
    </row>
    <row r="415" spans="1:7" s="321" customFormat="1" x14ac:dyDescent="0.2">
      <c r="A415" s="161"/>
      <c r="B415" s="328" t="s">
        <v>414</v>
      </c>
      <c r="C415" s="326" t="s">
        <v>415</v>
      </c>
      <c r="D415" s="387">
        <v>7511845.6400000006</v>
      </c>
      <c r="E415" s="387">
        <v>0</v>
      </c>
      <c r="F415" s="709">
        <v>7511845.6400000006</v>
      </c>
      <c r="G415" s="166"/>
    </row>
    <row r="416" spans="1:7" s="321" customFormat="1" x14ac:dyDescent="0.2">
      <c r="A416" s="161"/>
      <c r="B416" s="153" t="s">
        <v>472</v>
      </c>
      <c r="C416" s="610" t="s">
        <v>473</v>
      </c>
      <c r="D416" s="385">
        <v>3500000</v>
      </c>
      <c r="E416" s="167">
        <v>0</v>
      </c>
      <c r="F416" s="716">
        <v>3500000</v>
      </c>
      <c r="G416" s="166"/>
    </row>
    <row r="417" spans="1:7" s="321" customFormat="1" x14ac:dyDescent="0.2">
      <c r="A417" s="161"/>
      <c r="B417" s="153" t="s">
        <v>474</v>
      </c>
      <c r="C417" s="610" t="s">
        <v>475</v>
      </c>
      <c r="D417" s="385">
        <v>4011845.64</v>
      </c>
      <c r="E417" s="167">
        <v>0</v>
      </c>
      <c r="F417" s="716">
        <v>4011845.64</v>
      </c>
      <c r="G417" s="166"/>
    </row>
    <row r="418" spans="1:7" s="321" customFormat="1" ht="5.25" customHeight="1" x14ac:dyDescent="0.2">
      <c r="A418" s="717"/>
      <c r="B418" s="651"/>
      <c r="C418" s="187"/>
      <c r="D418" s="652"/>
      <c r="E418" s="265"/>
      <c r="F418" s="718"/>
      <c r="G418" s="166"/>
    </row>
    <row r="419" spans="1:7" x14ac:dyDescent="0.2">
      <c r="A419" s="900" t="s">
        <v>370</v>
      </c>
      <c r="B419" s="901" t="s">
        <v>336</v>
      </c>
      <c r="C419" s="902" t="s">
        <v>257</v>
      </c>
      <c r="D419" s="903">
        <v>5000000</v>
      </c>
      <c r="E419" s="903">
        <v>0</v>
      </c>
      <c r="F419" s="903">
        <v>5000000</v>
      </c>
    </row>
    <row r="420" spans="1:7" ht="7.5" customHeight="1" x14ac:dyDescent="0.2">
      <c r="A420" s="695"/>
      <c r="B420" s="320"/>
      <c r="C420" s="321"/>
      <c r="D420" s="321"/>
      <c r="E420" s="369"/>
      <c r="F420" s="304"/>
    </row>
    <row r="421" spans="1:7" ht="15.75" customHeight="1" x14ac:dyDescent="0.2">
      <c r="A421" s="904" t="s">
        <v>371</v>
      </c>
      <c r="B421" s="905" t="s">
        <v>323</v>
      </c>
      <c r="C421" s="390" t="s">
        <v>878</v>
      </c>
      <c r="D421" s="388">
        <v>5000000</v>
      </c>
      <c r="E421" s="388">
        <v>0</v>
      </c>
      <c r="F421" s="708">
        <v>5000000</v>
      </c>
    </row>
    <row r="422" spans="1:7" ht="15.75" customHeight="1" x14ac:dyDescent="0.2">
      <c r="A422" s="161"/>
      <c r="B422" s="328" t="s">
        <v>414</v>
      </c>
      <c r="C422" s="326" t="s">
        <v>415</v>
      </c>
      <c r="D422" s="387">
        <v>5000000</v>
      </c>
      <c r="E422" s="387">
        <v>0</v>
      </c>
      <c r="F422" s="709">
        <v>5000000</v>
      </c>
      <c r="G422" s="166"/>
    </row>
    <row r="423" spans="1:7" x14ac:dyDescent="0.2">
      <c r="A423" s="161"/>
      <c r="B423" s="153" t="s">
        <v>470</v>
      </c>
      <c r="C423" s="624" t="s">
        <v>471</v>
      </c>
      <c r="D423" s="385">
        <v>5000000</v>
      </c>
      <c r="E423" s="167">
        <v>0</v>
      </c>
      <c r="F423" s="716">
        <v>5000000</v>
      </c>
      <c r="G423" s="166"/>
    </row>
    <row r="424" spans="1:7" ht="14.25" customHeight="1" x14ac:dyDescent="0.2">
      <c r="A424" s="909">
        <v>1</v>
      </c>
      <c r="B424" s="651"/>
      <c r="C424" s="187"/>
      <c r="D424" s="652"/>
      <c r="E424" s="265"/>
      <c r="F424" s="718"/>
      <c r="G424" s="166"/>
    </row>
    <row r="425" spans="1:7" x14ac:dyDescent="0.2">
      <c r="A425" s="719" t="s">
        <v>370</v>
      </c>
      <c r="B425" s="599" t="s">
        <v>338</v>
      </c>
      <c r="C425" s="600" t="s">
        <v>256</v>
      </c>
      <c r="D425" s="838">
        <v>115901000</v>
      </c>
      <c r="E425" s="838">
        <v>76687558</v>
      </c>
      <c r="F425" s="892">
        <v>192588558</v>
      </c>
    </row>
    <row r="426" spans="1:7" ht="21" customHeight="1" x14ac:dyDescent="0.2">
      <c r="A426" s="336" t="s">
        <v>372</v>
      </c>
      <c r="B426" s="335" t="s">
        <v>323</v>
      </c>
      <c r="C426" s="186" t="s">
        <v>373</v>
      </c>
      <c r="D426" s="324">
        <v>16745552</v>
      </c>
      <c r="E426" s="839">
        <v>0</v>
      </c>
      <c r="F426" s="716">
        <v>16745552</v>
      </c>
    </row>
    <row r="427" spans="1:7" x14ac:dyDescent="0.2">
      <c r="A427" s="325"/>
      <c r="B427" s="328" t="s">
        <v>374</v>
      </c>
      <c r="C427" s="330" t="s">
        <v>375</v>
      </c>
      <c r="D427" s="327">
        <v>16299020</v>
      </c>
      <c r="E427" s="395">
        <v>0</v>
      </c>
      <c r="F427" s="713">
        <v>16299020</v>
      </c>
    </row>
    <row r="428" spans="1:7" x14ac:dyDescent="0.2">
      <c r="A428" s="325"/>
      <c r="B428" s="153" t="s">
        <v>378</v>
      </c>
      <c r="C428" s="624" t="s">
        <v>379</v>
      </c>
      <c r="D428" s="158">
        <v>7309855</v>
      </c>
      <c r="E428" s="167">
        <v>0</v>
      </c>
      <c r="F428" s="712">
        <v>7309855</v>
      </c>
    </row>
    <row r="429" spans="1:7" x14ac:dyDescent="0.2">
      <c r="A429" s="325"/>
      <c r="B429" s="153" t="s">
        <v>382</v>
      </c>
      <c r="C429" s="624" t="s">
        <v>383</v>
      </c>
      <c r="D429" s="158">
        <v>4446130</v>
      </c>
      <c r="E429" s="167">
        <v>0</v>
      </c>
      <c r="F429" s="712">
        <v>4446130</v>
      </c>
    </row>
    <row r="430" spans="1:7" x14ac:dyDescent="0.2">
      <c r="A430" s="325"/>
      <c r="B430" s="153" t="s">
        <v>384</v>
      </c>
      <c r="C430" s="624" t="s">
        <v>385</v>
      </c>
      <c r="D430" s="158">
        <v>463620</v>
      </c>
      <c r="E430" s="167">
        <v>0</v>
      </c>
      <c r="F430" s="712">
        <v>463620</v>
      </c>
    </row>
    <row r="431" spans="1:7" x14ac:dyDescent="0.2">
      <c r="A431" s="325"/>
      <c r="B431" s="153" t="s">
        <v>388</v>
      </c>
      <c r="C431" s="610" t="s">
        <v>389</v>
      </c>
      <c r="D431" s="158">
        <v>100000</v>
      </c>
      <c r="E431" s="167"/>
      <c r="F431" s="712">
        <v>100000</v>
      </c>
    </row>
    <row r="432" spans="1:7" x14ac:dyDescent="0.2">
      <c r="A432" s="325"/>
      <c r="B432" s="153" t="s">
        <v>394</v>
      </c>
      <c r="C432" s="624" t="s">
        <v>395</v>
      </c>
      <c r="D432" s="158">
        <v>438590</v>
      </c>
      <c r="E432" s="167">
        <v>0</v>
      </c>
      <c r="F432" s="712">
        <v>438590</v>
      </c>
    </row>
    <row r="433" spans="1:6" x14ac:dyDescent="0.2">
      <c r="A433" s="325"/>
      <c r="B433" s="153" t="s">
        <v>398</v>
      </c>
      <c r="C433" s="624" t="s">
        <v>399</v>
      </c>
      <c r="D433" s="158">
        <v>1063185</v>
      </c>
      <c r="E433" s="167">
        <v>0</v>
      </c>
      <c r="F433" s="712">
        <v>1063185</v>
      </c>
    </row>
    <row r="434" spans="1:6" ht="25.5" x14ac:dyDescent="0.2">
      <c r="A434" s="325"/>
      <c r="B434" s="153" t="s">
        <v>402</v>
      </c>
      <c r="C434" s="624" t="s">
        <v>403</v>
      </c>
      <c r="D434" s="158">
        <v>1191615</v>
      </c>
      <c r="E434" s="167">
        <v>0</v>
      </c>
      <c r="F434" s="712">
        <v>1191615</v>
      </c>
    </row>
    <row r="435" spans="1:6" x14ac:dyDescent="0.2">
      <c r="A435" s="325"/>
      <c r="B435" s="153" t="s">
        <v>404</v>
      </c>
      <c r="C435" s="624" t="s">
        <v>405</v>
      </c>
      <c r="D435" s="158">
        <v>63790</v>
      </c>
      <c r="E435" s="167">
        <v>0</v>
      </c>
      <c r="F435" s="712">
        <v>63790</v>
      </c>
    </row>
    <row r="436" spans="1:6" ht="25.5" x14ac:dyDescent="0.2">
      <c r="A436" s="325"/>
      <c r="B436" s="153" t="s">
        <v>408</v>
      </c>
      <c r="C436" s="624" t="s">
        <v>409</v>
      </c>
      <c r="D436" s="158">
        <v>648120</v>
      </c>
      <c r="E436" s="167">
        <v>0</v>
      </c>
      <c r="F436" s="712">
        <v>648120</v>
      </c>
    </row>
    <row r="437" spans="1:6" ht="25.5" x14ac:dyDescent="0.2">
      <c r="A437" s="325"/>
      <c r="B437" s="153" t="s">
        <v>410</v>
      </c>
      <c r="C437" s="624" t="s">
        <v>411</v>
      </c>
      <c r="D437" s="158">
        <v>191370</v>
      </c>
      <c r="E437" s="167">
        <v>0</v>
      </c>
      <c r="F437" s="712">
        <v>191370</v>
      </c>
    </row>
    <row r="438" spans="1:6" x14ac:dyDescent="0.2">
      <c r="A438" s="325"/>
      <c r="B438" s="153" t="s">
        <v>412</v>
      </c>
      <c r="C438" s="624" t="s">
        <v>413</v>
      </c>
      <c r="D438" s="158">
        <v>382745</v>
      </c>
      <c r="E438" s="167">
        <v>0</v>
      </c>
      <c r="F438" s="712">
        <v>382745</v>
      </c>
    </row>
    <row r="439" spans="1:6" x14ac:dyDescent="0.2">
      <c r="A439" s="325"/>
      <c r="B439" s="328" t="s">
        <v>414</v>
      </c>
      <c r="C439" s="330" t="s">
        <v>415</v>
      </c>
      <c r="D439" s="327">
        <v>446532</v>
      </c>
      <c r="E439" s="395">
        <v>0</v>
      </c>
      <c r="F439" s="713">
        <v>446532</v>
      </c>
    </row>
    <row r="440" spans="1:6" ht="21" customHeight="1" x14ac:dyDescent="0.2">
      <c r="A440" s="325"/>
      <c r="B440" s="153" t="s">
        <v>456</v>
      </c>
      <c r="C440" s="624" t="s">
        <v>457</v>
      </c>
      <c r="D440" s="158">
        <v>446532</v>
      </c>
      <c r="E440" s="167">
        <v>0</v>
      </c>
      <c r="F440" s="712">
        <v>446532</v>
      </c>
    </row>
    <row r="441" spans="1:6" ht="15" customHeight="1" thickBot="1" x14ac:dyDescent="0.25">
      <c r="A441" s="730"/>
      <c r="B441" s="731"/>
      <c r="C441" s="732"/>
      <c r="D441" s="733"/>
      <c r="E441" s="734"/>
      <c r="F441" s="735"/>
    </row>
    <row r="442" spans="1:6" ht="18.75" customHeight="1" x14ac:dyDescent="0.2">
      <c r="A442" s="725" t="s">
        <v>371</v>
      </c>
      <c r="B442" s="726" t="s">
        <v>325</v>
      </c>
      <c r="C442" s="727" t="s">
        <v>628</v>
      </c>
      <c r="D442" s="728">
        <v>6200000</v>
      </c>
      <c r="E442" s="837">
        <v>0</v>
      </c>
      <c r="F442" s="729">
        <v>6200000</v>
      </c>
    </row>
    <row r="443" spans="1:6" x14ac:dyDescent="0.2">
      <c r="A443" s="333"/>
      <c r="B443" s="640" t="s">
        <v>374</v>
      </c>
      <c r="C443" s="641" t="s">
        <v>375</v>
      </c>
      <c r="D443" s="642">
        <v>500000</v>
      </c>
      <c r="E443" s="643">
        <v>0</v>
      </c>
      <c r="F443" s="720">
        <v>500000</v>
      </c>
    </row>
    <row r="444" spans="1:6" x14ac:dyDescent="0.2">
      <c r="A444" s="325"/>
      <c r="B444" s="153" t="s">
        <v>380</v>
      </c>
      <c r="C444" s="624" t="s">
        <v>381</v>
      </c>
      <c r="D444" s="154">
        <v>500000</v>
      </c>
      <c r="E444" s="396">
        <v>0</v>
      </c>
      <c r="F444" s="712">
        <v>500000</v>
      </c>
    </row>
    <row r="445" spans="1:6" x14ac:dyDescent="0.2">
      <c r="A445" s="325"/>
      <c r="B445" s="644" t="s">
        <v>414</v>
      </c>
      <c r="C445" s="645" t="s">
        <v>415</v>
      </c>
      <c r="D445" s="646">
        <v>2250000</v>
      </c>
      <c r="E445" s="647">
        <v>0</v>
      </c>
      <c r="F445" s="721">
        <v>2250000</v>
      </c>
    </row>
    <row r="446" spans="1:6" x14ac:dyDescent="0.2">
      <c r="A446" s="325"/>
      <c r="B446" s="153" t="s">
        <v>417</v>
      </c>
      <c r="C446" s="624" t="s">
        <v>418</v>
      </c>
      <c r="D446" s="154">
        <v>750000</v>
      </c>
      <c r="E446" s="396">
        <v>0</v>
      </c>
      <c r="F446" s="712">
        <v>750000</v>
      </c>
    </row>
    <row r="447" spans="1:6" x14ac:dyDescent="0.2">
      <c r="A447" s="325"/>
      <c r="B447" s="153" t="s">
        <v>462</v>
      </c>
      <c r="C447" s="624" t="s">
        <v>463</v>
      </c>
      <c r="D447" s="154">
        <v>500000</v>
      </c>
      <c r="E447" s="396">
        <v>0</v>
      </c>
      <c r="F447" s="712">
        <v>500000</v>
      </c>
    </row>
    <row r="448" spans="1:6" x14ac:dyDescent="0.2">
      <c r="A448" s="325"/>
      <c r="B448" s="153" t="s">
        <v>470</v>
      </c>
      <c r="C448" s="624" t="s">
        <v>471</v>
      </c>
      <c r="D448" s="154">
        <v>1000000</v>
      </c>
      <c r="E448" s="396">
        <v>0</v>
      </c>
      <c r="F448" s="712">
        <v>1000000</v>
      </c>
    </row>
    <row r="449" spans="1:6" x14ac:dyDescent="0.2">
      <c r="A449" s="325"/>
      <c r="B449" s="644" t="s">
        <v>492</v>
      </c>
      <c r="C449" s="645" t="s">
        <v>493</v>
      </c>
      <c r="D449" s="646">
        <v>3450000</v>
      </c>
      <c r="E449" s="647">
        <v>0</v>
      </c>
      <c r="F449" s="721">
        <v>3450000</v>
      </c>
    </row>
    <row r="450" spans="1:6" x14ac:dyDescent="0.2">
      <c r="A450" s="325"/>
      <c r="B450" s="153" t="s">
        <v>498</v>
      </c>
      <c r="C450" s="624" t="s">
        <v>499</v>
      </c>
      <c r="D450" s="154">
        <v>200000</v>
      </c>
      <c r="E450" s="396">
        <v>0</v>
      </c>
      <c r="F450" s="712">
        <v>200000</v>
      </c>
    </row>
    <row r="451" spans="1:6" x14ac:dyDescent="0.2">
      <c r="A451" s="325"/>
      <c r="B451" s="153" t="s">
        <v>510</v>
      </c>
      <c r="C451" s="624" t="s">
        <v>511</v>
      </c>
      <c r="D451" s="154">
        <v>600000</v>
      </c>
      <c r="E451" s="396">
        <v>0</v>
      </c>
      <c r="F451" s="712">
        <v>600000</v>
      </c>
    </row>
    <row r="452" spans="1:6" x14ac:dyDescent="0.2">
      <c r="A452" s="325"/>
      <c r="B452" s="153" t="s">
        <v>512</v>
      </c>
      <c r="C452" s="624" t="s">
        <v>513</v>
      </c>
      <c r="D452" s="154">
        <v>1500000</v>
      </c>
      <c r="E452" s="396">
        <v>0</v>
      </c>
      <c r="F452" s="712">
        <v>1500000</v>
      </c>
    </row>
    <row r="453" spans="1:6" x14ac:dyDescent="0.2">
      <c r="A453" s="325"/>
      <c r="B453" s="153" t="s">
        <v>514</v>
      </c>
      <c r="C453" s="624" t="s">
        <v>515</v>
      </c>
      <c r="D453" s="154">
        <v>200000</v>
      </c>
      <c r="E453" s="396">
        <v>0</v>
      </c>
      <c r="F453" s="712">
        <v>200000</v>
      </c>
    </row>
    <row r="454" spans="1:6" x14ac:dyDescent="0.2">
      <c r="A454" s="325"/>
      <c r="B454" s="153" t="s">
        <v>520</v>
      </c>
      <c r="C454" s="624" t="s">
        <v>521</v>
      </c>
      <c r="D454" s="154">
        <v>300000</v>
      </c>
      <c r="E454" s="396">
        <v>0</v>
      </c>
      <c r="F454" s="712">
        <v>300000</v>
      </c>
    </row>
    <row r="455" spans="1:6" x14ac:dyDescent="0.2">
      <c r="A455" s="325"/>
      <c r="B455" s="153" t="s">
        <v>18</v>
      </c>
      <c r="C455" s="624" t="s">
        <v>19</v>
      </c>
      <c r="D455" s="154">
        <v>650000</v>
      </c>
      <c r="E455" s="396">
        <v>0</v>
      </c>
      <c r="F455" s="710">
        <v>650000</v>
      </c>
    </row>
    <row r="456" spans="1:6" ht="8.25" customHeight="1" thickBot="1" x14ac:dyDescent="0.25">
      <c r="A456" s="730"/>
      <c r="B456" s="731"/>
      <c r="C456" s="732"/>
      <c r="D456" s="733"/>
      <c r="E456" s="734"/>
      <c r="F456" s="735"/>
    </row>
    <row r="457" spans="1:6" x14ac:dyDescent="0.2">
      <c r="A457" s="725" t="s">
        <v>371</v>
      </c>
      <c r="B457" s="726" t="s">
        <v>327</v>
      </c>
      <c r="C457" s="727" t="s">
        <v>629</v>
      </c>
      <c r="D457" s="728">
        <v>6200000</v>
      </c>
      <c r="E457" s="836">
        <v>0</v>
      </c>
      <c r="F457" s="729">
        <v>6200000</v>
      </c>
    </row>
    <row r="458" spans="1:6" x14ac:dyDescent="0.2">
      <c r="A458" s="325"/>
      <c r="B458" s="644" t="s">
        <v>374</v>
      </c>
      <c r="C458" s="645" t="s">
        <v>375</v>
      </c>
      <c r="D458" s="646">
        <v>500000</v>
      </c>
      <c r="E458" s="647">
        <v>0</v>
      </c>
      <c r="F458" s="721">
        <v>500000</v>
      </c>
    </row>
    <row r="459" spans="1:6" x14ac:dyDescent="0.2">
      <c r="A459" s="325"/>
      <c r="B459" s="153" t="s">
        <v>380</v>
      </c>
      <c r="C459" s="624" t="s">
        <v>381</v>
      </c>
      <c r="D459" s="154">
        <v>500000</v>
      </c>
      <c r="E459" s="167">
        <v>0</v>
      </c>
      <c r="F459" s="712">
        <v>500000</v>
      </c>
    </row>
    <row r="460" spans="1:6" x14ac:dyDescent="0.2">
      <c r="A460" s="325"/>
      <c r="B460" s="644" t="s">
        <v>414</v>
      </c>
      <c r="C460" s="645" t="s">
        <v>415</v>
      </c>
      <c r="D460" s="646">
        <v>1900000</v>
      </c>
      <c r="E460" s="647">
        <v>0</v>
      </c>
      <c r="F460" s="721">
        <v>1900000</v>
      </c>
    </row>
    <row r="461" spans="1:6" x14ac:dyDescent="0.2">
      <c r="A461" s="325"/>
      <c r="B461" s="153" t="s">
        <v>417</v>
      </c>
      <c r="C461" s="624" t="s">
        <v>418</v>
      </c>
      <c r="D461" s="154">
        <v>750000</v>
      </c>
      <c r="E461" s="167">
        <v>0</v>
      </c>
      <c r="F461" s="712">
        <v>750000</v>
      </c>
    </row>
    <row r="462" spans="1:6" x14ac:dyDescent="0.2">
      <c r="A462" s="325"/>
      <c r="B462" s="153" t="s">
        <v>462</v>
      </c>
      <c r="C462" s="624" t="s">
        <v>463</v>
      </c>
      <c r="D462" s="154">
        <v>550000</v>
      </c>
      <c r="E462" s="167">
        <v>0</v>
      </c>
      <c r="F462" s="712">
        <v>550000</v>
      </c>
    </row>
    <row r="463" spans="1:6" x14ac:dyDescent="0.2">
      <c r="A463" s="325"/>
      <c r="B463" s="153" t="s">
        <v>470</v>
      </c>
      <c r="C463" s="624" t="s">
        <v>471</v>
      </c>
      <c r="D463" s="154">
        <v>600000</v>
      </c>
      <c r="E463" s="167">
        <v>0</v>
      </c>
      <c r="F463" s="712">
        <v>600000</v>
      </c>
    </row>
    <row r="464" spans="1:6" x14ac:dyDescent="0.2">
      <c r="A464" s="325"/>
      <c r="B464" s="644" t="s">
        <v>492</v>
      </c>
      <c r="C464" s="645" t="s">
        <v>493</v>
      </c>
      <c r="D464" s="646">
        <v>3800000</v>
      </c>
      <c r="E464" s="647">
        <v>0</v>
      </c>
      <c r="F464" s="721">
        <v>3800000</v>
      </c>
    </row>
    <row r="465" spans="1:6" x14ac:dyDescent="0.2">
      <c r="A465" s="325"/>
      <c r="B465" s="153" t="s">
        <v>498</v>
      </c>
      <c r="C465" s="624" t="s">
        <v>499</v>
      </c>
      <c r="D465" s="154">
        <v>400000</v>
      </c>
      <c r="E465" s="167">
        <v>0</v>
      </c>
      <c r="F465" s="712">
        <v>400000</v>
      </c>
    </row>
    <row r="466" spans="1:6" x14ac:dyDescent="0.2">
      <c r="A466" s="325"/>
      <c r="B466" s="153" t="s">
        <v>510</v>
      </c>
      <c r="C466" s="624" t="s">
        <v>511</v>
      </c>
      <c r="D466" s="154">
        <v>400000</v>
      </c>
      <c r="E466" s="167">
        <v>0</v>
      </c>
      <c r="F466" s="712">
        <v>400000</v>
      </c>
    </row>
    <row r="467" spans="1:6" x14ac:dyDescent="0.2">
      <c r="A467" s="325"/>
      <c r="B467" s="153" t="s">
        <v>512</v>
      </c>
      <c r="C467" s="624" t="s">
        <v>513</v>
      </c>
      <c r="D467" s="154">
        <v>2000000</v>
      </c>
      <c r="E467" s="167">
        <v>0</v>
      </c>
      <c r="F467" s="712">
        <v>2000000</v>
      </c>
    </row>
    <row r="468" spans="1:6" x14ac:dyDescent="0.2">
      <c r="A468" s="325"/>
      <c r="B468" s="153" t="s">
        <v>514</v>
      </c>
      <c r="C468" s="624" t="s">
        <v>515</v>
      </c>
      <c r="D468" s="154">
        <v>200000</v>
      </c>
      <c r="E468" s="167">
        <v>0</v>
      </c>
      <c r="F468" s="712">
        <v>200000</v>
      </c>
    </row>
    <row r="469" spans="1:6" x14ac:dyDescent="0.2">
      <c r="A469" s="325"/>
      <c r="B469" s="153" t="s">
        <v>520</v>
      </c>
      <c r="C469" s="624" t="s">
        <v>521</v>
      </c>
      <c r="D469" s="154">
        <v>300000</v>
      </c>
      <c r="E469" s="167">
        <v>0</v>
      </c>
      <c r="F469" s="712">
        <v>300000</v>
      </c>
    </row>
    <row r="470" spans="1:6" ht="13.5" thickBot="1" x14ac:dyDescent="0.25">
      <c r="A470" s="740"/>
      <c r="B470" s="756" t="s">
        <v>18</v>
      </c>
      <c r="C470" s="822" t="s">
        <v>19</v>
      </c>
      <c r="D470" s="757">
        <v>500000</v>
      </c>
      <c r="E470" s="743">
        <v>0</v>
      </c>
      <c r="F470" s="829">
        <v>500000</v>
      </c>
    </row>
    <row r="471" spans="1:6" ht="6.75" customHeight="1" thickBot="1" x14ac:dyDescent="0.25">
      <c r="A471" s="325"/>
      <c r="B471" s="891"/>
      <c r="C471" s="155"/>
      <c r="D471" s="594"/>
      <c r="E471" s="167"/>
      <c r="F471" s="711"/>
    </row>
    <row r="472" spans="1:6" ht="17.25" customHeight="1" x14ac:dyDescent="0.2">
      <c r="A472" s="725" t="s">
        <v>371</v>
      </c>
      <c r="B472" s="726" t="s">
        <v>328</v>
      </c>
      <c r="C472" s="727" t="s">
        <v>142</v>
      </c>
      <c r="D472" s="728">
        <v>3500000</v>
      </c>
      <c r="E472" s="836">
        <v>0</v>
      </c>
      <c r="F472" s="729">
        <v>3500000</v>
      </c>
    </row>
    <row r="473" spans="1:6" x14ac:dyDescent="0.2">
      <c r="A473" s="325"/>
      <c r="B473" s="644" t="s">
        <v>414</v>
      </c>
      <c r="C473" s="645" t="s">
        <v>415</v>
      </c>
      <c r="D473" s="646">
        <v>1000000</v>
      </c>
      <c r="E473" s="647">
        <v>0</v>
      </c>
      <c r="F473" s="721">
        <v>1000000</v>
      </c>
    </row>
    <row r="474" spans="1:6" ht="15.75" customHeight="1" thickBot="1" x14ac:dyDescent="0.25">
      <c r="A474" s="740"/>
      <c r="B474" s="756" t="s">
        <v>470</v>
      </c>
      <c r="C474" s="822" t="s">
        <v>471</v>
      </c>
      <c r="D474" s="757">
        <v>1000000</v>
      </c>
      <c r="E474" s="743">
        <v>0</v>
      </c>
      <c r="F474" s="829">
        <v>1000000</v>
      </c>
    </row>
    <row r="475" spans="1:6" x14ac:dyDescent="0.2">
      <c r="A475" s="788"/>
      <c r="B475" s="895" t="s">
        <v>492</v>
      </c>
      <c r="C475" s="896" t="s">
        <v>493</v>
      </c>
      <c r="D475" s="897">
        <v>2500000</v>
      </c>
      <c r="E475" s="898">
        <v>0</v>
      </c>
      <c r="F475" s="899">
        <v>2500000</v>
      </c>
    </row>
    <row r="476" spans="1:6" x14ac:dyDescent="0.2">
      <c r="A476" s="325"/>
      <c r="B476" s="153" t="s">
        <v>498</v>
      </c>
      <c r="C476" s="624" t="s">
        <v>499</v>
      </c>
      <c r="D476" s="154">
        <v>150000</v>
      </c>
      <c r="E476" s="167">
        <v>0</v>
      </c>
      <c r="F476" s="712">
        <v>150000</v>
      </c>
    </row>
    <row r="477" spans="1:6" x14ac:dyDescent="0.2">
      <c r="A477" s="325"/>
      <c r="B477" s="153" t="s">
        <v>510</v>
      </c>
      <c r="C477" s="624" t="s">
        <v>511</v>
      </c>
      <c r="D477" s="154">
        <v>350000</v>
      </c>
      <c r="E477" s="167">
        <v>0</v>
      </c>
      <c r="F477" s="712">
        <v>350000</v>
      </c>
    </row>
    <row r="478" spans="1:6" x14ac:dyDescent="0.2">
      <c r="A478" s="325"/>
      <c r="B478" s="153" t="s">
        <v>512</v>
      </c>
      <c r="C478" s="624" t="s">
        <v>513</v>
      </c>
      <c r="D478" s="154">
        <v>1500000</v>
      </c>
      <c r="E478" s="167">
        <v>0</v>
      </c>
      <c r="F478" s="712">
        <v>1500000</v>
      </c>
    </row>
    <row r="479" spans="1:6" x14ac:dyDescent="0.2">
      <c r="A479" s="325"/>
      <c r="B479" s="153" t="s">
        <v>514</v>
      </c>
      <c r="C479" s="624" t="s">
        <v>515</v>
      </c>
      <c r="D479" s="154">
        <v>500000</v>
      </c>
      <c r="E479" s="167">
        <v>0</v>
      </c>
      <c r="F479" s="712">
        <v>500000</v>
      </c>
    </row>
    <row r="480" spans="1:6" ht="6.75" customHeight="1" x14ac:dyDescent="0.2">
      <c r="A480" s="717"/>
      <c r="B480" s="329"/>
      <c r="C480" s="187"/>
      <c r="D480" s="188"/>
      <c r="E480" s="265"/>
      <c r="F480" s="718"/>
    </row>
    <row r="481" spans="1:6" ht="15.75" customHeight="1" x14ac:dyDescent="0.2">
      <c r="A481" s="331" t="s">
        <v>371</v>
      </c>
      <c r="B481" s="332" t="s">
        <v>336</v>
      </c>
      <c r="C481" s="323" t="s">
        <v>630</v>
      </c>
      <c r="D481" s="397">
        <v>7952520</v>
      </c>
      <c r="E481" s="783">
        <v>0</v>
      </c>
      <c r="F481" s="246">
        <v>7952520</v>
      </c>
    </row>
    <row r="482" spans="1:6" x14ac:dyDescent="0.2">
      <c r="A482" s="325"/>
      <c r="B482" s="644" t="s">
        <v>414</v>
      </c>
      <c r="C482" s="645" t="s">
        <v>415</v>
      </c>
      <c r="D482" s="647">
        <v>7952520</v>
      </c>
      <c r="E482" s="646">
        <v>0</v>
      </c>
      <c r="F482" s="782">
        <v>7952520</v>
      </c>
    </row>
    <row r="483" spans="1:6" x14ac:dyDescent="0.2">
      <c r="A483" s="325"/>
      <c r="B483" s="153" t="s">
        <v>419</v>
      </c>
      <c r="C483" s="624" t="s">
        <v>223</v>
      </c>
      <c r="D483" s="637">
        <v>5012520</v>
      </c>
      <c r="E483" s="258">
        <v>0</v>
      </c>
      <c r="F483" s="711">
        <v>5012520</v>
      </c>
    </row>
    <row r="484" spans="1:6" ht="25.5" x14ac:dyDescent="0.2">
      <c r="A484" s="325"/>
      <c r="B484" s="153" t="s">
        <v>478</v>
      </c>
      <c r="C484" s="624" t="s">
        <v>479</v>
      </c>
      <c r="D484" s="637">
        <v>2940000</v>
      </c>
      <c r="E484" s="185">
        <v>0</v>
      </c>
      <c r="F484" s="711">
        <v>2940000</v>
      </c>
    </row>
    <row r="485" spans="1:6" ht="5.25" customHeight="1" x14ac:dyDescent="0.2">
      <c r="A485" s="717"/>
      <c r="B485" s="329"/>
      <c r="C485" s="187"/>
      <c r="D485" s="188"/>
      <c r="E485" s="265"/>
      <c r="F485" s="718"/>
    </row>
    <row r="486" spans="1:6" ht="27.75" customHeight="1" x14ac:dyDescent="0.2">
      <c r="A486" s="336" t="s">
        <v>371</v>
      </c>
      <c r="B486" s="335" t="s">
        <v>338</v>
      </c>
      <c r="C486" s="648" t="s">
        <v>832</v>
      </c>
      <c r="D486" s="369">
        <v>5500000</v>
      </c>
      <c r="E486" s="380">
        <v>0</v>
      </c>
      <c r="F486" s="304">
        <v>5500000</v>
      </c>
    </row>
    <row r="487" spans="1:6" ht="15" customHeight="1" x14ac:dyDescent="0.2">
      <c r="A487" s="325"/>
      <c r="B487" s="644" t="s">
        <v>28</v>
      </c>
      <c r="C487" s="645" t="s">
        <v>29</v>
      </c>
      <c r="D487" s="647">
        <v>5500000</v>
      </c>
      <c r="E487" s="646">
        <v>0</v>
      </c>
      <c r="F487" s="782">
        <v>5500000</v>
      </c>
    </row>
    <row r="488" spans="1:6" ht="13.5" customHeight="1" x14ac:dyDescent="0.2">
      <c r="A488" s="325"/>
      <c r="B488" s="153" t="s">
        <v>65</v>
      </c>
      <c r="C488" s="624" t="s">
        <v>66</v>
      </c>
      <c r="D488" s="637">
        <v>5500000</v>
      </c>
      <c r="E488" s="185">
        <v>0</v>
      </c>
      <c r="F488" s="711">
        <v>5500000</v>
      </c>
    </row>
    <row r="489" spans="1:6" ht="4.5" customHeight="1" x14ac:dyDescent="0.2">
      <c r="A489" s="717"/>
      <c r="B489" s="329"/>
      <c r="C489" s="187"/>
      <c r="D489" s="188"/>
      <c r="E489" s="265"/>
      <c r="F489" s="718"/>
    </row>
    <row r="490" spans="1:6" ht="18.75" customHeight="1" x14ac:dyDescent="0.2">
      <c r="A490" s="336" t="s">
        <v>371</v>
      </c>
      <c r="B490" s="335" t="s">
        <v>340</v>
      </c>
      <c r="C490" s="648" t="s">
        <v>833</v>
      </c>
      <c r="D490" s="369">
        <v>950000</v>
      </c>
      <c r="E490" s="380">
        <v>0</v>
      </c>
      <c r="F490" s="304">
        <v>950000</v>
      </c>
    </row>
    <row r="491" spans="1:6" ht="18" customHeight="1" x14ac:dyDescent="0.2">
      <c r="A491" s="325"/>
      <c r="B491" s="644" t="s">
        <v>28</v>
      </c>
      <c r="C491" s="645" t="s">
        <v>29</v>
      </c>
      <c r="D491" s="647">
        <v>950000</v>
      </c>
      <c r="E491" s="647">
        <v>0</v>
      </c>
      <c r="F491" s="721">
        <v>950000</v>
      </c>
    </row>
    <row r="492" spans="1:6" x14ac:dyDescent="0.2">
      <c r="A492" s="325"/>
      <c r="B492" s="153" t="s">
        <v>47</v>
      </c>
      <c r="C492" s="624" t="s">
        <v>48</v>
      </c>
      <c r="D492" s="154">
        <v>50000</v>
      </c>
      <c r="E492" s="167">
        <v>0</v>
      </c>
      <c r="F492" s="712">
        <v>50000</v>
      </c>
    </row>
    <row r="493" spans="1:6" x14ac:dyDescent="0.2">
      <c r="A493" s="325"/>
      <c r="B493" s="153" t="s">
        <v>49</v>
      </c>
      <c r="C493" s="624" t="s">
        <v>50</v>
      </c>
      <c r="D493" s="154">
        <v>250000</v>
      </c>
      <c r="E493" s="167">
        <v>0</v>
      </c>
      <c r="F493" s="712">
        <v>250000</v>
      </c>
    </row>
    <row r="494" spans="1:6" x14ac:dyDescent="0.2">
      <c r="A494" s="325"/>
      <c r="B494" s="153" t="s">
        <v>51</v>
      </c>
      <c r="C494" s="624" t="s">
        <v>52</v>
      </c>
      <c r="D494" s="154">
        <v>650000</v>
      </c>
      <c r="E494" s="167">
        <v>0</v>
      </c>
      <c r="F494" s="712">
        <v>650000</v>
      </c>
    </row>
    <row r="495" spans="1:6" ht="6.75" customHeight="1" x14ac:dyDescent="0.2">
      <c r="A495" s="717"/>
      <c r="B495" s="329"/>
      <c r="C495" s="187"/>
      <c r="D495" s="188"/>
      <c r="E495" s="265"/>
      <c r="F495" s="718"/>
    </row>
    <row r="496" spans="1:6" ht="20.25" customHeight="1" x14ac:dyDescent="0.2">
      <c r="A496" s="336" t="s">
        <v>371</v>
      </c>
      <c r="B496" s="335" t="s">
        <v>341</v>
      </c>
      <c r="C496" s="648" t="s">
        <v>877</v>
      </c>
      <c r="D496" s="369">
        <v>3951928</v>
      </c>
      <c r="E496" s="833">
        <v>0</v>
      </c>
      <c r="F496" s="691">
        <v>3951928</v>
      </c>
    </row>
    <row r="497" spans="1:6" ht="15.75" customHeight="1" x14ac:dyDescent="0.2">
      <c r="A497" s="325"/>
      <c r="B497" s="650" t="s">
        <v>492</v>
      </c>
      <c r="C497" s="645" t="s">
        <v>493</v>
      </c>
      <c r="D497" s="647">
        <v>2950000</v>
      </c>
      <c r="E497" s="647">
        <v>0</v>
      </c>
      <c r="F497" s="721">
        <v>2950000</v>
      </c>
    </row>
    <row r="498" spans="1:6" ht="15" customHeight="1" x14ac:dyDescent="0.2">
      <c r="A498" s="325"/>
      <c r="B498" s="153" t="s">
        <v>498</v>
      </c>
      <c r="C498" s="624" t="s">
        <v>499</v>
      </c>
      <c r="D498" s="637">
        <v>100000</v>
      </c>
      <c r="E498" s="396">
        <v>0</v>
      </c>
      <c r="F498" s="712">
        <v>100000</v>
      </c>
    </row>
    <row r="499" spans="1:6" ht="15" customHeight="1" x14ac:dyDescent="0.2">
      <c r="A499" s="325"/>
      <c r="B499" s="153" t="s">
        <v>504</v>
      </c>
      <c r="C499" s="624" t="s">
        <v>505</v>
      </c>
      <c r="D499" s="637">
        <v>200000</v>
      </c>
      <c r="E499" s="396">
        <v>0</v>
      </c>
      <c r="F499" s="712">
        <v>200000</v>
      </c>
    </row>
    <row r="500" spans="1:6" ht="15" customHeight="1" x14ac:dyDescent="0.2">
      <c r="A500" s="325"/>
      <c r="B500" s="153" t="s">
        <v>510</v>
      </c>
      <c r="C500" s="624" t="s">
        <v>511</v>
      </c>
      <c r="D500" s="637">
        <v>150000</v>
      </c>
      <c r="E500" s="396">
        <v>0</v>
      </c>
      <c r="F500" s="712">
        <v>150000</v>
      </c>
    </row>
    <row r="501" spans="1:6" ht="15" customHeight="1" x14ac:dyDescent="0.2">
      <c r="A501" s="325"/>
      <c r="B501" s="153" t="s">
        <v>512</v>
      </c>
      <c r="C501" s="624" t="s">
        <v>513</v>
      </c>
      <c r="D501" s="637">
        <v>1000000</v>
      </c>
      <c r="E501" s="396">
        <v>0</v>
      </c>
      <c r="F501" s="712">
        <v>1000000</v>
      </c>
    </row>
    <row r="502" spans="1:6" ht="15" customHeight="1" x14ac:dyDescent="0.2">
      <c r="A502" s="325"/>
      <c r="B502" s="153" t="s">
        <v>514</v>
      </c>
      <c r="C502" s="624" t="s">
        <v>515</v>
      </c>
      <c r="D502" s="637">
        <v>250000</v>
      </c>
      <c r="E502" s="396">
        <v>0</v>
      </c>
      <c r="F502" s="712">
        <v>250000</v>
      </c>
    </row>
    <row r="503" spans="1:6" ht="15" customHeight="1" x14ac:dyDescent="0.2">
      <c r="A503" s="325"/>
      <c r="B503" s="153" t="s">
        <v>516</v>
      </c>
      <c r="C503" s="624" t="s">
        <v>517</v>
      </c>
      <c r="D503" s="637">
        <v>1250000</v>
      </c>
      <c r="E503" s="396">
        <v>0</v>
      </c>
      <c r="F503" s="712">
        <v>1250000</v>
      </c>
    </row>
    <row r="504" spans="1:6" ht="15" customHeight="1" x14ac:dyDescent="0.2">
      <c r="A504" s="336" t="s">
        <v>371</v>
      </c>
      <c r="B504" s="335" t="s">
        <v>341</v>
      </c>
      <c r="C504" s="648" t="s">
        <v>877</v>
      </c>
      <c r="D504" s="637"/>
      <c r="E504" s="396"/>
      <c r="F504" s="712"/>
    </row>
    <row r="505" spans="1:6" ht="15.75" customHeight="1" x14ac:dyDescent="0.2">
      <c r="A505" s="325"/>
      <c r="B505" s="644" t="s">
        <v>28</v>
      </c>
      <c r="C505" s="645" t="s">
        <v>29</v>
      </c>
      <c r="D505" s="647">
        <v>1001928</v>
      </c>
      <c r="E505" s="647">
        <v>0</v>
      </c>
      <c r="F505" s="721">
        <v>1001928</v>
      </c>
    </row>
    <row r="506" spans="1:6" ht="15.75" customHeight="1" x14ac:dyDescent="0.2">
      <c r="A506" s="325"/>
      <c r="B506" s="153" t="s">
        <v>61</v>
      </c>
      <c r="C506" s="624" t="s">
        <v>62</v>
      </c>
      <c r="D506" s="637">
        <v>1001928</v>
      </c>
      <c r="E506" s="834">
        <v>0</v>
      </c>
      <c r="F506" s="710">
        <v>1001928</v>
      </c>
    </row>
    <row r="507" spans="1:6" ht="6" customHeight="1" x14ac:dyDescent="0.2">
      <c r="A507" s="333"/>
      <c r="B507" s="334"/>
      <c r="C507" s="248"/>
      <c r="D507" s="621"/>
      <c r="E507" s="241"/>
      <c r="F507" s="707"/>
    </row>
    <row r="508" spans="1:6" ht="15.75" customHeight="1" x14ac:dyDescent="0.2">
      <c r="A508" s="722" t="s">
        <v>371</v>
      </c>
      <c r="B508" s="870" t="s">
        <v>342</v>
      </c>
      <c r="C508" s="586" t="s">
        <v>882</v>
      </c>
      <c r="D508" s="622">
        <v>2000000</v>
      </c>
      <c r="E508" s="833">
        <v>0</v>
      </c>
      <c r="F508" s="691">
        <v>2000000</v>
      </c>
    </row>
    <row r="509" spans="1:6" ht="15.75" customHeight="1" x14ac:dyDescent="0.2">
      <c r="A509" s="723"/>
      <c r="B509" s="650" t="s">
        <v>414</v>
      </c>
      <c r="C509" s="645" t="s">
        <v>415</v>
      </c>
      <c r="D509" s="647">
        <v>2000000</v>
      </c>
      <c r="E509" s="647">
        <v>0</v>
      </c>
      <c r="F509" s="721">
        <v>2000000</v>
      </c>
    </row>
    <row r="510" spans="1:6" ht="15.75" customHeight="1" x14ac:dyDescent="0.2">
      <c r="A510" s="873"/>
      <c r="B510" s="871" t="s">
        <v>470</v>
      </c>
      <c r="C510" s="628" t="s">
        <v>471</v>
      </c>
      <c r="D510" s="872">
        <v>2000000</v>
      </c>
      <c r="E510" s="835">
        <v>0</v>
      </c>
      <c r="F510" s="706">
        <v>2000000</v>
      </c>
    </row>
    <row r="511" spans="1:6" ht="6.75" customHeight="1" x14ac:dyDescent="0.2">
      <c r="A511" s="333"/>
      <c r="B511" s="334"/>
      <c r="C511" s="248"/>
      <c r="D511" s="621"/>
      <c r="E511" s="241"/>
      <c r="F511" s="707"/>
    </row>
    <row r="512" spans="1:6" ht="15.75" customHeight="1" x14ac:dyDescent="0.2">
      <c r="A512" s="722" t="s">
        <v>371</v>
      </c>
      <c r="B512" s="870" t="s">
        <v>344</v>
      </c>
      <c r="C512" s="586" t="s">
        <v>879</v>
      </c>
      <c r="D512" s="622">
        <v>6500000</v>
      </c>
      <c r="E512" s="833">
        <v>0</v>
      </c>
      <c r="F512" s="691">
        <v>6500000</v>
      </c>
    </row>
    <row r="513" spans="1:6" ht="15.75" customHeight="1" x14ac:dyDescent="0.2">
      <c r="A513" s="723"/>
      <c r="B513" s="644" t="s">
        <v>28</v>
      </c>
      <c r="C513" s="645" t="s">
        <v>29</v>
      </c>
      <c r="D513" s="647">
        <v>6500000</v>
      </c>
      <c r="E513" s="646">
        <v>0</v>
      </c>
      <c r="F513" s="782">
        <v>6500000</v>
      </c>
    </row>
    <row r="514" spans="1:6" ht="15.75" customHeight="1" x14ac:dyDescent="0.2">
      <c r="A514" s="873"/>
      <c r="B514" s="871" t="s">
        <v>55</v>
      </c>
      <c r="C514" s="628" t="s">
        <v>56</v>
      </c>
      <c r="D514" s="872">
        <v>6500000</v>
      </c>
      <c r="E514" s="785">
        <v>0</v>
      </c>
      <c r="F514" s="874">
        <v>6500000</v>
      </c>
    </row>
    <row r="515" spans="1:6" ht="5.25" customHeight="1" x14ac:dyDescent="0.2">
      <c r="A515" s="717"/>
      <c r="B515" s="329"/>
      <c r="C515" s="187"/>
      <c r="D515" s="188"/>
      <c r="E515" s="265"/>
      <c r="F515" s="718"/>
    </row>
    <row r="516" spans="1:6" ht="15.75" customHeight="1" x14ac:dyDescent="0.2">
      <c r="A516" s="722" t="s">
        <v>371</v>
      </c>
      <c r="B516" s="870" t="s">
        <v>345</v>
      </c>
      <c r="C516" s="586" t="s">
        <v>974</v>
      </c>
      <c r="D516" s="622">
        <v>7500000</v>
      </c>
      <c r="E516" s="833">
        <v>0</v>
      </c>
      <c r="F516" s="691">
        <v>7500000</v>
      </c>
    </row>
    <row r="517" spans="1:6" ht="15.75" customHeight="1" x14ac:dyDescent="0.2">
      <c r="A517" s="723"/>
      <c r="B517" s="644" t="s">
        <v>28</v>
      </c>
      <c r="C517" s="645" t="s">
        <v>29</v>
      </c>
      <c r="D517" s="647">
        <v>7500000</v>
      </c>
      <c r="E517" s="646">
        <v>0</v>
      </c>
      <c r="F517" s="782">
        <v>7500000</v>
      </c>
    </row>
    <row r="518" spans="1:6" ht="15.75" customHeight="1" x14ac:dyDescent="0.2">
      <c r="A518" s="873"/>
      <c r="B518" s="165" t="s">
        <v>61</v>
      </c>
      <c r="C518" s="628" t="s">
        <v>62</v>
      </c>
      <c r="D518" s="872">
        <v>7500000</v>
      </c>
      <c r="E518" s="785">
        <v>0</v>
      </c>
      <c r="F518" s="874">
        <v>7500000</v>
      </c>
    </row>
    <row r="519" spans="1:6" ht="4.5" customHeight="1" x14ac:dyDescent="0.2">
      <c r="A519" s="717"/>
      <c r="B519" s="329"/>
      <c r="C519" s="187"/>
      <c r="D519" s="188"/>
      <c r="E519" s="265"/>
      <c r="F519" s="718"/>
    </row>
    <row r="520" spans="1:6" ht="13.5" customHeight="1" x14ac:dyDescent="0.2">
      <c r="A520" s="336" t="s">
        <v>371</v>
      </c>
      <c r="B520" s="332" t="s">
        <v>346</v>
      </c>
      <c r="C520" s="648" t="s">
        <v>872</v>
      </c>
      <c r="D520" s="369">
        <v>1000000</v>
      </c>
      <c r="E520" s="380">
        <v>0</v>
      </c>
      <c r="F520" s="304">
        <v>1000000</v>
      </c>
    </row>
    <row r="521" spans="1:6" ht="13.5" customHeight="1" x14ac:dyDescent="0.2">
      <c r="A521" s="325"/>
      <c r="B521" s="644" t="s">
        <v>28</v>
      </c>
      <c r="C521" s="645" t="s">
        <v>29</v>
      </c>
      <c r="D521" s="647">
        <v>1000000</v>
      </c>
      <c r="E521" s="646">
        <v>0</v>
      </c>
      <c r="F521" s="782">
        <v>1000000</v>
      </c>
    </row>
    <row r="522" spans="1:6" ht="15.75" customHeight="1" x14ac:dyDescent="0.2">
      <c r="A522" s="325"/>
      <c r="B522" s="153" t="s">
        <v>53</v>
      </c>
      <c r="C522" s="624" t="s">
        <v>54</v>
      </c>
      <c r="D522" s="637">
        <v>1000000</v>
      </c>
      <c r="E522" s="784">
        <v>0</v>
      </c>
      <c r="F522" s="703">
        <v>1000000</v>
      </c>
    </row>
    <row r="523" spans="1:6" ht="6.75" customHeight="1" x14ac:dyDescent="0.2">
      <c r="A523" s="333"/>
      <c r="B523" s="334"/>
      <c r="C523" s="248"/>
      <c r="D523" s="621"/>
      <c r="E523" s="241"/>
      <c r="F523" s="707"/>
    </row>
    <row r="524" spans="1:6" ht="16.5" customHeight="1" x14ac:dyDescent="0.2">
      <c r="A524" s="331" t="s">
        <v>371</v>
      </c>
      <c r="B524" s="332" t="s">
        <v>347</v>
      </c>
      <c r="C524" s="586" t="s">
        <v>871</v>
      </c>
      <c r="D524" s="622">
        <v>1000000</v>
      </c>
      <c r="E524" s="380">
        <v>0</v>
      </c>
      <c r="F524" s="875">
        <v>1000000</v>
      </c>
    </row>
    <row r="525" spans="1:6" ht="15.75" customHeight="1" x14ac:dyDescent="0.2">
      <c r="A525" s="325"/>
      <c r="B525" s="644" t="s">
        <v>28</v>
      </c>
      <c r="C525" s="645" t="s">
        <v>29</v>
      </c>
      <c r="D525" s="647">
        <v>1000000</v>
      </c>
      <c r="E525" s="646">
        <v>0</v>
      </c>
      <c r="F525" s="782">
        <v>1000000</v>
      </c>
    </row>
    <row r="526" spans="1:6" ht="15.75" customHeight="1" x14ac:dyDescent="0.2">
      <c r="A526" s="344"/>
      <c r="B526" s="165" t="s">
        <v>53</v>
      </c>
      <c r="C526" s="628" t="s">
        <v>54</v>
      </c>
      <c r="D526" s="872">
        <v>1000000</v>
      </c>
      <c r="E526" s="185">
        <v>0</v>
      </c>
      <c r="F526" s="715">
        <v>1000000</v>
      </c>
    </row>
    <row r="527" spans="1:6" ht="6" customHeight="1" x14ac:dyDescent="0.2">
      <c r="A527" s="717"/>
      <c r="B527" s="329"/>
      <c r="C527" s="187"/>
      <c r="D527" s="188"/>
      <c r="E527" s="265"/>
      <c r="F527" s="718"/>
    </row>
    <row r="528" spans="1:6" ht="15.75" customHeight="1" x14ac:dyDescent="0.2">
      <c r="A528" s="336" t="s">
        <v>371</v>
      </c>
      <c r="B528" s="332" t="s">
        <v>348</v>
      </c>
      <c r="C528" s="648" t="s">
        <v>873</v>
      </c>
      <c r="D528" s="369">
        <v>3500000</v>
      </c>
      <c r="E528" s="380">
        <v>0</v>
      </c>
      <c r="F528" s="304">
        <v>3500000</v>
      </c>
    </row>
    <row r="529" spans="1:6" ht="15.75" customHeight="1" x14ac:dyDescent="0.2">
      <c r="A529" s="325"/>
      <c r="B529" s="644" t="s">
        <v>28</v>
      </c>
      <c r="C529" s="645" t="s">
        <v>29</v>
      </c>
      <c r="D529" s="647">
        <v>3500000</v>
      </c>
      <c r="E529" s="646">
        <v>0</v>
      </c>
      <c r="F529" s="782">
        <v>3500000</v>
      </c>
    </row>
    <row r="530" spans="1:6" ht="15.75" customHeight="1" x14ac:dyDescent="0.2">
      <c r="A530" s="325"/>
      <c r="B530" s="153" t="s">
        <v>59</v>
      </c>
      <c r="C530" s="624" t="s">
        <v>60</v>
      </c>
      <c r="D530" s="637">
        <v>3500000</v>
      </c>
      <c r="E530" s="258">
        <v>0</v>
      </c>
      <c r="F530" s="711">
        <v>3500000</v>
      </c>
    </row>
    <row r="531" spans="1:6" ht="6" customHeight="1" x14ac:dyDescent="0.2">
      <c r="A531" s="717"/>
      <c r="B531" s="329"/>
      <c r="C531" s="187"/>
      <c r="D531" s="188"/>
      <c r="E531" s="265"/>
      <c r="F531" s="718"/>
    </row>
    <row r="532" spans="1:6" ht="15.75" customHeight="1" x14ac:dyDescent="0.2">
      <c r="A532" s="336" t="s">
        <v>371</v>
      </c>
      <c r="B532" s="335" t="s">
        <v>349</v>
      </c>
      <c r="C532" s="648" t="s">
        <v>874</v>
      </c>
      <c r="D532" s="369">
        <v>4500000</v>
      </c>
      <c r="E532" s="370">
        <v>0</v>
      </c>
      <c r="F532" s="304">
        <v>4500000</v>
      </c>
    </row>
    <row r="533" spans="1:6" x14ac:dyDescent="0.2">
      <c r="A533" s="325"/>
      <c r="B533" s="644" t="s">
        <v>414</v>
      </c>
      <c r="C533" s="645" t="s">
        <v>415</v>
      </c>
      <c r="D533" s="647">
        <v>4500000</v>
      </c>
      <c r="E533" s="646">
        <v>0</v>
      </c>
      <c r="F533" s="782">
        <v>4500000</v>
      </c>
    </row>
    <row r="534" spans="1:6" ht="13.5" thickBot="1" x14ac:dyDescent="0.25">
      <c r="A534" s="740"/>
      <c r="B534" s="756" t="s">
        <v>468</v>
      </c>
      <c r="C534" s="822" t="s">
        <v>469</v>
      </c>
      <c r="D534" s="893">
        <v>4500000</v>
      </c>
      <c r="E534" s="894">
        <v>0</v>
      </c>
      <c r="F534" s="744">
        <v>4500000</v>
      </c>
    </row>
    <row r="535" spans="1:6" ht="5.25" customHeight="1" thickBot="1" x14ac:dyDescent="0.25">
      <c r="A535" s="787"/>
      <c r="B535" s="891"/>
      <c r="C535" s="155"/>
      <c r="D535" s="594"/>
      <c r="E535" s="167"/>
      <c r="F535" s="167"/>
    </row>
    <row r="536" spans="1:6" ht="15.75" customHeight="1" x14ac:dyDescent="0.2">
      <c r="A536" s="725" t="s">
        <v>371</v>
      </c>
      <c r="B536" s="726" t="s">
        <v>350</v>
      </c>
      <c r="C536" s="724" t="s">
        <v>875</v>
      </c>
      <c r="D536" s="750">
        <v>12000000</v>
      </c>
      <c r="E536" s="748">
        <v>0</v>
      </c>
      <c r="F536" s="823">
        <v>12000000</v>
      </c>
    </row>
    <row r="537" spans="1:6" x14ac:dyDescent="0.2">
      <c r="A537" s="325"/>
      <c r="B537" s="644" t="s">
        <v>28</v>
      </c>
      <c r="C537" s="645" t="s">
        <v>29</v>
      </c>
      <c r="D537" s="647">
        <v>12000000</v>
      </c>
      <c r="E537" s="646">
        <v>0</v>
      </c>
      <c r="F537" s="782">
        <v>12000000</v>
      </c>
    </row>
    <row r="538" spans="1:6" x14ac:dyDescent="0.2">
      <c r="A538" s="325"/>
      <c r="B538" s="153" t="s">
        <v>61</v>
      </c>
      <c r="C538" s="624" t="s">
        <v>62</v>
      </c>
      <c r="D538" s="637">
        <v>12000000</v>
      </c>
      <c r="E538" s="185">
        <v>0</v>
      </c>
      <c r="F538" s="711">
        <v>12000000</v>
      </c>
    </row>
    <row r="539" spans="1:6" ht="7.5" customHeight="1" x14ac:dyDescent="0.2">
      <c r="A539" s="717"/>
      <c r="B539" s="329"/>
      <c r="C539" s="187"/>
      <c r="D539" s="188"/>
      <c r="E539" s="265"/>
      <c r="F539" s="718"/>
    </row>
    <row r="540" spans="1:6" ht="27.75" customHeight="1" x14ac:dyDescent="0.2">
      <c r="A540" s="336" t="s">
        <v>371</v>
      </c>
      <c r="B540" s="332" t="s">
        <v>352</v>
      </c>
      <c r="C540" s="864" t="s">
        <v>961</v>
      </c>
      <c r="D540" s="369">
        <v>2341000</v>
      </c>
      <c r="E540" s="380">
        <v>0</v>
      </c>
      <c r="F540" s="304">
        <v>2341000</v>
      </c>
    </row>
    <row r="541" spans="1:6" x14ac:dyDescent="0.2">
      <c r="A541" s="325"/>
      <c r="B541" s="644" t="s">
        <v>28</v>
      </c>
      <c r="C541" s="645" t="s">
        <v>29</v>
      </c>
      <c r="D541" s="647">
        <v>2341000</v>
      </c>
      <c r="E541" s="646">
        <v>0</v>
      </c>
      <c r="F541" s="782">
        <v>2341000</v>
      </c>
    </row>
    <row r="542" spans="1:6" x14ac:dyDescent="0.2">
      <c r="A542" s="325"/>
      <c r="B542" s="153" t="s">
        <v>61</v>
      </c>
      <c r="C542" s="624" t="s">
        <v>62</v>
      </c>
      <c r="D542" s="638">
        <v>2341000</v>
      </c>
      <c r="E542" s="185">
        <v>0</v>
      </c>
      <c r="F542" s="711">
        <v>2341000</v>
      </c>
    </row>
    <row r="543" spans="1:6" ht="4.5" customHeight="1" x14ac:dyDescent="0.2">
      <c r="A543" s="717"/>
      <c r="B543" s="329"/>
      <c r="C543" s="187"/>
      <c r="D543" s="188"/>
      <c r="E543" s="265"/>
      <c r="F543" s="718"/>
    </row>
    <row r="544" spans="1:6" ht="28.5" customHeight="1" x14ac:dyDescent="0.2">
      <c r="A544" s="336" t="s">
        <v>371</v>
      </c>
      <c r="B544" s="332" t="s">
        <v>353</v>
      </c>
      <c r="C544" s="648" t="s">
        <v>962</v>
      </c>
      <c r="D544" s="369">
        <v>8560000</v>
      </c>
      <c r="E544" s="380">
        <v>0</v>
      </c>
      <c r="F544" s="304">
        <v>8560000</v>
      </c>
    </row>
    <row r="545" spans="1:6" x14ac:dyDescent="0.2">
      <c r="A545" s="325"/>
      <c r="B545" s="341" t="s">
        <v>20</v>
      </c>
      <c r="C545" s="330" t="s">
        <v>21</v>
      </c>
      <c r="D545" s="387">
        <v>2450000</v>
      </c>
      <c r="E545" s="595">
        <v>0</v>
      </c>
      <c r="F545" s="714">
        <v>2450000</v>
      </c>
    </row>
    <row r="546" spans="1:6" ht="25.5" x14ac:dyDescent="0.2">
      <c r="A546" s="325"/>
      <c r="B546" s="598" t="s">
        <v>24</v>
      </c>
      <c r="C546" s="832" t="s">
        <v>25</v>
      </c>
      <c r="D546" s="830">
        <v>2450000</v>
      </c>
      <c r="E546" s="168">
        <v>0</v>
      </c>
      <c r="F546" s="711">
        <v>2450000</v>
      </c>
    </row>
    <row r="547" spans="1:6" x14ac:dyDescent="0.2">
      <c r="A547" s="325"/>
      <c r="B547" s="341" t="s">
        <v>82</v>
      </c>
      <c r="C547" s="330" t="s">
        <v>83</v>
      </c>
      <c r="D547" s="327">
        <v>6110000</v>
      </c>
      <c r="E547" s="327">
        <v>0</v>
      </c>
      <c r="F547" s="713">
        <v>6110000</v>
      </c>
    </row>
    <row r="548" spans="1:6" ht="25.5" x14ac:dyDescent="0.2">
      <c r="A548" s="325"/>
      <c r="B548" s="596" t="s">
        <v>86</v>
      </c>
      <c r="C548" s="628" t="s">
        <v>87</v>
      </c>
      <c r="D548" s="831">
        <v>6110000</v>
      </c>
      <c r="E548" s="597">
        <v>0</v>
      </c>
      <c r="F548" s="715">
        <v>6110000</v>
      </c>
    </row>
    <row r="549" spans="1:6" ht="4.5" customHeight="1" x14ac:dyDescent="0.2">
      <c r="A549" s="717"/>
      <c r="B549" s="329"/>
      <c r="C549" s="187"/>
      <c r="D549" s="188" t="s">
        <v>31</v>
      </c>
      <c r="E549" s="265"/>
      <c r="F549" s="718"/>
    </row>
    <row r="550" spans="1:6" ht="15.75" customHeight="1" x14ac:dyDescent="0.2">
      <c r="A550" s="336" t="s">
        <v>371</v>
      </c>
      <c r="B550" s="332" t="s">
        <v>354</v>
      </c>
      <c r="C550" s="864" t="s">
        <v>963</v>
      </c>
      <c r="D550" s="369">
        <v>1500000</v>
      </c>
      <c r="E550" s="380">
        <v>0</v>
      </c>
      <c r="F550" s="304">
        <v>1500000</v>
      </c>
    </row>
    <row r="551" spans="1:6" x14ac:dyDescent="0.2">
      <c r="A551" s="325"/>
      <c r="B551" s="644" t="s">
        <v>28</v>
      </c>
      <c r="C551" s="645" t="s">
        <v>29</v>
      </c>
      <c r="D551" s="647">
        <v>1500000</v>
      </c>
      <c r="E551" s="646">
        <v>0</v>
      </c>
      <c r="F551" s="782">
        <v>1500000</v>
      </c>
    </row>
    <row r="552" spans="1:6" x14ac:dyDescent="0.2">
      <c r="A552" s="325"/>
      <c r="B552" s="153" t="s">
        <v>61</v>
      </c>
      <c r="C552" s="624" t="s">
        <v>62</v>
      </c>
      <c r="D552" s="638">
        <v>1500000</v>
      </c>
      <c r="E552" s="185">
        <v>0</v>
      </c>
      <c r="F552" s="711">
        <v>1500000</v>
      </c>
    </row>
    <row r="553" spans="1:6" ht="5.25" customHeight="1" x14ac:dyDescent="0.2">
      <c r="A553" s="717"/>
      <c r="B553" s="329"/>
      <c r="C553" s="187"/>
      <c r="D553" s="188"/>
      <c r="E553" s="265"/>
      <c r="F553" s="718"/>
    </row>
    <row r="554" spans="1:6" ht="26.25" customHeight="1" x14ac:dyDescent="0.2">
      <c r="A554" s="336" t="s">
        <v>371</v>
      </c>
      <c r="B554" s="332" t="s">
        <v>355</v>
      </c>
      <c r="C554" s="864" t="s">
        <v>964</v>
      </c>
      <c r="D554" s="369">
        <v>900000</v>
      </c>
      <c r="E554" s="380">
        <v>0</v>
      </c>
      <c r="F554" s="304">
        <v>900000</v>
      </c>
    </row>
    <row r="555" spans="1:6" x14ac:dyDescent="0.2">
      <c r="A555" s="325"/>
      <c r="B555" s="644" t="s">
        <v>28</v>
      </c>
      <c r="C555" s="645" t="s">
        <v>29</v>
      </c>
      <c r="D555" s="647">
        <v>900000</v>
      </c>
      <c r="E555" s="646">
        <v>0</v>
      </c>
      <c r="F555" s="782">
        <v>900000</v>
      </c>
    </row>
    <row r="556" spans="1:6" x14ac:dyDescent="0.2">
      <c r="A556" s="325"/>
      <c r="B556" s="153" t="s">
        <v>61</v>
      </c>
      <c r="C556" s="624" t="s">
        <v>62</v>
      </c>
      <c r="D556" s="638">
        <v>900000</v>
      </c>
      <c r="E556" s="185">
        <v>0</v>
      </c>
      <c r="F556" s="711">
        <v>900000</v>
      </c>
    </row>
    <row r="557" spans="1:6" ht="6.75" customHeight="1" x14ac:dyDescent="0.2">
      <c r="A557" s="717"/>
      <c r="B557" s="329"/>
      <c r="C557" s="187"/>
      <c r="D557" s="188"/>
      <c r="E557" s="265"/>
      <c r="F557" s="718"/>
    </row>
    <row r="558" spans="1:6" ht="15.75" customHeight="1" x14ac:dyDescent="0.2">
      <c r="A558" s="336" t="s">
        <v>371</v>
      </c>
      <c r="B558" s="332" t="s">
        <v>356</v>
      </c>
      <c r="C558" s="648" t="s">
        <v>965</v>
      </c>
      <c r="D558" s="380">
        <v>13600000</v>
      </c>
      <c r="E558" s="623">
        <v>0</v>
      </c>
      <c r="F558" s="304">
        <v>13600000</v>
      </c>
    </row>
    <row r="559" spans="1:6" x14ac:dyDescent="0.2">
      <c r="A559" s="325"/>
      <c r="B559" s="341" t="s">
        <v>20</v>
      </c>
      <c r="C559" s="330" t="s">
        <v>21</v>
      </c>
      <c r="D559" s="387">
        <v>3000000</v>
      </c>
      <c r="E559" s="595">
        <v>0</v>
      </c>
      <c r="F559" s="714">
        <v>3000000</v>
      </c>
    </row>
    <row r="560" spans="1:6" ht="25.5" x14ac:dyDescent="0.2">
      <c r="A560" s="325"/>
      <c r="B560" s="598" t="s">
        <v>24</v>
      </c>
      <c r="C560" s="832" t="s">
        <v>25</v>
      </c>
      <c r="D560" s="830">
        <v>3000000</v>
      </c>
      <c r="E560" s="168">
        <v>0</v>
      </c>
      <c r="F560" s="711">
        <v>3000000</v>
      </c>
    </row>
    <row r="561" spans="1:6" x14ac:dyDescent="0.2">
      <c r="A561" s="325"/>
      <c r="B561" s="341" t="s">
        <v>82</v>
      </c>
      <c r="C561" s="330" t="s">
        <v>83</v>
      </c>
      <c r="D561" s="327">
        <v>10600000</v>
      </c>
      <c r="E561" s="327">
        <v>0</v>
      </c>
      <c r="F561" s="713">
        <v>10600000</v>
      </c>
    </row>
    <row r="562" spans="1:6" ht="25.5" x14ac:dyDescent="0.2">
      <c r="A562" s="325"/>
      <c r="B562" s="596" t="s">
        <v>86</v>
      </c>
      <c r="C562" s="628" t="s">
        <v>87</v>
      </c>
      <c r="D562" s="831">
        <v>10600000</v>
      </c>
      <c r="E562" s="597">
        <v>0</v>
      </c>
      <c r="F562" s="715">
        <v>10600000</v>
      </c>
    </row>
    <row r="563" spans="1:6" ht="9" customHeight="1" x14ac:dyDescent="0.2">
      <c r="A563" s="717"/>
      <c r="B563" s="329"/>
      <c r="C563" s="187"/>
      <c r="D563" s="188"/>
      <c r="E563" s="265"/>
      <c r="F563" s="718"/>
    </row>
    <row r="564" spans="1:6" ht="29.25" customHeight="1" x14ac:dyDescent="0.2">
      <c r="A564" s="336" t="s">
        <v>371</v>
      </c>
      <c r="B564" s="332" t="s">
        <v>357</v>
      </c>
      <c r="C564" s="864" t="s">
        <v>975</v>
      </c>
      <c r="D564" s="369">
        <v>0</v>
      </c>
      <c r="E564" s="380">
        <v>723989</v>
      </c>
      <c r="F564" s="304">
        <v>723989</v>
      </c>
    </row>
    <row r="565" spans="1:6" x14ac:dyDescent="0.2">
      <c r="A565" s="325"/>
      <c r="B565" s="644" t="s">
        <v>492</v>
      </c>
      <c r="C565" s="645" t="s">
        <v>493</v>
      </c>
      <c r="D565" s="647">
        <v>0</v>
      </c>
      <c r="E565" s="646">
        <v>723989</v>
      </c>
      <c r="F565" s="782">
        <v>723989</v>
      </c>
    </row>
    <row r="566" spans="1:6" x14ac:dyDescent="0.2">
      <c r="A566" s="325"/>
      <c r="B566" s="153" t="s">
        <v>2</v>
      </c>
      <c r="C566" s="624" t="s">
        <v>3</v>
      </c>
      <c r="D566" s="638">
        <v>0</v>
      </c>
      <c r="E566" s="185">
        <v>723989</v>
      </c>
      <c r="F566" s="711">
        <v>723989</v>
      </c>
    </row>
    <row r="567" spans="1:6" ht="7.5" customHeight="1" x14ac:dyDescent="0.2">
      <c r="A567" s="717"/>
      <c r="B567" s="329"/>
      <c r="C567" s="187"/>
      <c r="D567" s="188"/>
      <c r="E567" s="265"/>
      <c r="F567" s="718"/>
    </row>
    <row r="568" spans="1:6" ht="25.5" x14ac:dyDescent="0.2">
      <c r="A568" s="336" t="s">
        <v>371</v>
      </c>
      <c r="B568" s="332" t="s">
        <v>358</v>
      </c>
      <c r="C568" s="864" t="s">
        <v>976</v>
      </c>
      <c r="D568" s="369">
        <v>0</v>
      </c>
      <c r="E568" s="380">
        <v>2822715</v>
      </c>
      <c r="F568" s="304">
        <v>2822715</v>
      </c>
    </row>
    <row r="569" spans="1:6" x14ac:dyDescent="0.2">
      <c r="A569" s="325"/>
      <c r="B569" s="644" t="s">
        <v>28</v>
      </c>
      <c r="C569" s="645" t="s">
        <v>29</v>
      </c>
      <c r="D569" s="647">
        <v>0</v>
      </c>
      <c r="E569" s="646">
        <v>2822715</v>
      </c>
      <c r="F569" s="782">
        <v>2822715</v>
      </c>
    </row>
    <row r="570" spans="1:6" x14ac:dyDescent="0.2">
      <c r="A570" s="325"/>
      <c r="B570" s="153" t="s">
        <v>45</v>
      </c>
      <c r="C570" s="624" t="s">
        <v>46</v>
      </c>
      <c r="D570" s="638">
        <v>0</v>
      </c>
      <c r="E570" s="185">
        <v>2822715</v>
      </c>
      <c r="F570" s="711">
        <v>2822715</v>
      </c>
    </row>
    <row r="571" spans="1:6" ht="7.5" customHeight="1" x14ac:dyDescent="0.2">
      <c r="A571" s="717"/>
      <c r="B571" s="329"/>
      <c r="C571" s="187"/>
      <c r="D571" s="188"/>
      <c r="E571" s="265"/>
      <c r="F571" s="718"/>
    </row>
    <row r="572" spans="1:6" ht="25.5" x14ac:dyDescent="0.2">
      <c r="A572" s="336" t="s">
        <v>371</v>
      </c>
      <c r="B572" s="332" t="s">
        <v>868</v>
      </c>
      <c r="C572" s="390" t="s">
        <v>867</v>
      </c>
      <c r="D572" s="388">
        <v>0</v>
      </c>
      <c r="E572" s="393">
        <v>70140854</v>
      </c>
      <c r="F572" s="708">
        <v>70140854</v>
      </c>
    </row>
    <row r="573" spans="1:6" x14ac:dyDescent="0.2">
      <c r="A573" s="325"/>
      <c r="B573" s="328" t="s">
        <v>414</v>
      </c>
      <c r="C573" s="326" t="s">
        <v>415</v>
      </c>
      <c r="D573" s="387">
        <v>0</v>
      </c>
      <c r="E573" s="387">
        <v>44640854</v>
      </c>
      <c r="F573" s="709">
        <v>44640854</v>
      </c>
    </row>
    <row r="574" spans="1:6" x14ac:dyDescent="0.2">
      <c r="A574" s="325"/>
      <c r="B574" s="243" t="s">
        <v>417</v>
      </c>
      <c r="C574" s="625" t="s">
        <v>418</v>
      </c>
      <c r="D574" s="587">
        <v>0</v>
      </c>
      <c r="E574" s="167">
        <v>15640854</v>
      </c>
      <c r="F574" s="712">
        <v>15640854</v>
      </c>
    </row>
    <row r="575" spans="1:6" x14ac:dyDescent="0.2">
      <c r="A575" s="325"/>
      <c r="B575" s="153" t="s">
        <v>442</v>
      </c>
      <c r="C575" s="610" t="s">
        <v>443</v>
      </c>
      <c r="D575" s="587">
        <v>0</v>
      </c>
      <c r="E575" s="167">
        <v>20000000</v>
      </c>
      <c r="F575" s="712">
        <v>20000000</v>
      </c>
    </row>
    <row r="576" spans="1:6" x14ac:dyDescent="0.2">
      <c r="A576" s="325"/>
      <c r="B576" s="243" t="s">
        <v>468</v>
      </c>
      <c r="C576" s="625" t="s">
        <v>469</v>
      </c>
      <c r="D576" s="587">
        <v>0</v>
      </c>
      <c r="E576" s="167">
        <v>9000000</v>
      </c>
      <c r="F576" s="712">
        <v>9000000</v>
      </c>
    </row>
    <row r="577" spans="1:6" x14ac:dyDescent="0.2">
      <c r="A577" s="325"/>
      <c r="B577" s="328" t="s">
        <v>492</v>
      </c>
      <c r="C577" s="326" t="s">
        <v>493</v>
      </c>
      <c r="D577" s="387">
        <v>0</v>
      </c>
      <c r="E577" s="394">
        <v>25500000</v>
      </c>
      <c r="F577" s="709">
        <v>25500000</v>
      </c>
    </row>
    <row r="578" spans="1:6" x14ac:dyDescent="0.2">
      <c r="A578" s="325"/>
      <c r="B578" s="243" t="s">
        <v>496</v>
      </c>
      <c r="C578" s="625" t="s">
        <v>497</v>
      </c>
      <c r="D578" s="587">
        <v>0</v>
      </c>
      <c r="E578" s="167">
        <v>2000000</v>
      </c>
      <c r="F578" s="712">
        <v>2000000</v>
      </c>
    </row>
    <row r="579" spans="1:6" x14ac:dyDescent="0.2">
      <c r="A579" s="325"/>
      <c r="B579" s="243" t="s">
        <v>510</v>
      </c>
      <c r="C579" s="625" t="s">
        <v>511</v>
      </c>
      <c r="D579" s="587">
        <v>0</v>
      </c>
      <c r="E579" s="167">
        <v>3500000</v>
      </c>
      <c r="F579" s="712">
        <v>3500000</v>
      </c>
    </row>
    <row r="580" spans="1:6" x14ac:dyDescent="0.2">
      <c r="A580" s="325"/>
      <c r="B580" s="243" t="s">
        <v>512</v>
      </c>
      <c r="C580" s="625" t="s">
        <v>513</v>
      </c>
      <c r="D580" s="587">
        <v>0</v>
      </c>
      <c r="E580" s="167">
        <v>14000000</v>
      </c>
      <c r="F580" s="712">
        <v>14000000</v>
      </c>
    </row>
    <row r="581" spans="1:6" x14ac:dyDescent="0.2">
      <c r="A581" s="325"/>
      <c r="B581" s="243" t="s">
        <v>514</v>
      </c>
      <c r="C581" s="625" t="s">
        <v>515</v>
      </c>
      <c r="D581" s="587">
        <v>0</v>
      </c>
      <c r="E581" s="167">
        <v>2000000</v>
      </c>
      <c r="F581" s="712">
        <v>2000000</v>
      </c>
    </row>
    <row r="582" spans="1:6" x14ac:dyDescent="0.2">
      <c r="A582" s="344"/>
      <c r="B582" s="591" t="s">
        <v>4</v>
      </c>
      <c r="C582" s="626" t="s">
        <v>5</v>
      </c>
      <c r="D582" s="602">
        <v>0</v>
      </c>
      <c r="E582" s="429">
        <v>4000000</v>
      </c>
      <c r="F582" s="710">
        <v>4000000</v>
      </c>
    </row>
    <row r="583" spans="1:6" ht="7.5" customHeight="1" x14ac:dyDescent="0.2">
      <c r="A583" s="717"/>
      <c r="B583" s="329"/>
      <c r="C583" s="187"/>
      <c r="D583" s="188"/>
      <c r="E583" s="265"/>
      <c r="F583" s="718"/>
    </row>
    <row r="584" spans="1:6" ht="15" customHeight="1" x14ac:dyDescent="0.2">
      <c r="A584" s="336" t="s">
        <v>371</v>
      </c>
      <c r="B584" s="335" t="s">
        <v>834</v>
      </c>
      <c r="C584" s="186" t="s">
        <v>807</v>
      </c>
      <c r="D584" s="369">
        <v>0</v>
      </c>
      <c r="E584" s="380">
        <v>3000000</v>
      </c>
      <c r="F584" s="691">
        <v>3000000</v>
      </c>
    </row>
    <row r="585" spans="1:6" x14ac:dyDescent="0.2">
      <c r="A585" s="325"/>
      <c r="B585" s="644" t="s">
        <v>414</v>
      </c>
      <c r="C585" s="645" t="s">
        <v>415</v>
      </c>
      <c r="D585" s="647">
        <v>0</v>
      </c>
      <c r="E585" s="646">
        <v>3000000</v>
      </c>
      <c r="F585" s="782">
        <v>3000000</v>
      </c>
    </row>
    <row r="586" spans="1:6" x14ac:dyDescent="0.2">
      <c r="A586" s="325"/>
      <c r="B586" s="153" t="s">
        <v>419</v>
      </c>
      <c r="C586" s="624" t="s">
        <v>223</v>
      </c>
      <c r="D586" s="637">
        <v>0</v>
      </c>
      <c r="E586" s="785">
        <v>3000000</v>
      </c>
      <c r="F586" s="706">
        <v>3000000</v>
      </c>
    </row>
    <row r="587" spans="1:6" ht="7.5" customHeight="1" thickBot="1" x14ac:dyDescent="0.25">
      <c r="A587" s="717"/>
      <c r="B587" s="329"/>
      <c r="C587" s="187"/>
      <c r="D587" s="188"/>
      <c r="E587" s="241"/>
      <c r="F587" s="707"/>
    </row>
    <row r="588" spans="1:6" ht="18" customHeight="1" thickBot="1" x14ac:dyDescent="0.25">
      <c r="A588" s="312"/>
      <c r="B588" s="313"/>
      <c r="C588" s="314" t="s">
        <v>680</v>
      </c>
      <c r="D588" s="382">
        <v>695082725.77999997</v>
      </c>
      <c r="E588" s="382">
        <v>359353319.86000001</v>
      </c>
      <c r="F588" s="382">
        <v>1054436045.64</v>
      </c>
    </row>
    <row r="589" spans="1:6" ht="8.25" customHeight="1" thickBot="1" x14ac:dyDescent="0.25">
      <c r="A589" s="321"/>
      <c r="B589" s="320"/>
      <c r="C589" s="321"/>
      <c r="D589" s="321"/>
      <c r="E589" s="369"/>
      <c r="F589" s="369"/>
    </row>
    <row r="590" spans="1:6" ht="19.5" customHeight="1" thickBot="1" x14ac:dyDescent="0.25">
      <c r="A590" s="1042" t="s">
        <v>259</v>
      </c>
      <c r="B590" s="1043"/>
      <c r="C590" s="1044"/>
      <c r="D590" s="398">
        <v>1047800788.78425</v>
      </c>
      <c r="E590" s="398">
        <v>462652148.86000001</v>
      </c>
      <c r="F590" s="398">
        <v>1510452937.6442499</v>
      </c>
    </row>
    <row r="591" spans="1:6" ht="6.75" customHeight="1" x14ac:dyDescent="0.2"/>
    <row r="592" spans="1:6" x14ac:dyDescent="0.2">
      <c r="B592" s="337" t="s">
        <v>720</v>
      </c>
      <c r="C592" s="338"/>
      <c r="D592" s="338"/>
    </row>
    <row r="593" spans="3:4" x14ac:dyDescent="0.2">
      <c r="C593" s="339">
        <v>42632</v>
      </c>
      <c r="D593" s="338"/>
    </row>
    <row r="594" spans="3:4" x14ac:dyDescent="0.2">
      <c r="C594" s="338"/>
      <c r="D594" s="338"/>
    </row>
  </sheetData>
  <autoFilter ref="A6:G594"/>
  <mergeCells count="6">
    <mergeCell ref="A73:E73"/>
    <mergeCell ref="A252:E252"/>
    <mergeCell ref="A590:C590"/>
    <mergeCell ref="A2:F2"/>
    <mergeCell ref="A3:F3"/>
    <mergeCell ref="A4:F4"/>
  </mergeCells>
  <phoneticPr fontId="22" type="noConversion"/>
  <pageMargins left="1.2204724409448819" right="0.35433070866141736" top="0.39370078740157483" bottom="0.55118110236220474" header="0" footer="0"/>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7"/>
  <sheetViews>
    <sheetView topLeftCell="B100" workbookViewId="0">
      <selection activeCell="B57" sqref="A57:XFD57"/>
    </sheetView>
  </sheetViews>
  <sheetFormatPr baseColWidth="10" defaultRowHeight="14.25" x14ac:dyDescent="0.2"/>
  <cols>
    <col min="1" max="1" width="3.42578125" style="486" customWidth="1"/>
    <col min="2" max="2" width="11.42578125" style="486"/>
    <col min="3" max="3" width="4.7109375" style="486" customWidth="1"/>
    <col min="4" max="7" width="11.42578125" style="486"/>
    <col min="8" max="8" width="12.85546875" style="486" customWidth="1"/>
    <col min="9" max="9" width="41.85546875" style="486" customWidth="1"/>
    <col min="10" max="16384" width="11.42578125" style="486"/>
  </cols>
  <sheetData>
    <row r="1" spans="2:9" ht="12.75" customHeight="1" x14ac:dyDescent="0.2">
      <c r="I1" s="487"/>
    </row>
    <row r="2" spans="2:9" ht="18" x14ac:dyDescent="0.2">
      <c r="B2" s="1031" t="s">
        <v>172</v>
      </c>
      <c r="C2" s="1031"/>
      <c r="D2" s="1031"/>
      <c r="E2" s="1031"/>
      <c r="F2" s="1031"/>
      <c r="G2" s="1031"/>
      <c r="H2" s="1031"/>
      <c r="I2" s="1031"/>
    </row>
    <row r="3" spans="2:9" ht="42" customHeight="1" x14ac:dyDescent="0.2">
      <c r="B3" s="1077" t="s">
        <v>969</v>
      </c>
      <c r="C3" s="1077"/>
      <c r="D3" s="1077"/>
      <c r="E3" s="1077"/>
      <c r="F3" s="1077"/>
      <c r="G3" s="1077"/>
      <c r="H3" s="1077"/>
      <c r="I3" s="1077"/>
    </row>
    <row r="4" spans="2:9" ht="16.5" customHeight="1" x14ac:dyDescent="0.2">
      <c r="B4" s="1029" t="s">
        <v>561</v>
      </c>
      <c r="C4" s="1029"/>
      <c r="D4" s="1029"/>
      <c r="E4" s="1029"/>
      <c r="F4" s="1029"/>
      <c r="G4" s="1029"/>
      <c r="H4" s="1029"/>
      <c r="I4" s="1029"/>
    </row>
    <row r="5" spans="2:9" ht="6" customHeight="1" x14ac:dyDescent="0.2">
      <c r="B5" s="840"/>
      <c r="C5" s="840"/>
      <c r="D5" s="840"/>
      <c r="E5" s="840"/>
      <c r="F5" s="840"/>
      <c r="G5" s="840"/>
      <c r="H5" s="840"/>
      <c r="I5" s="840"/>
    </row>
    <row r="6" spans="2:9" ht="15" x14ac:dyDescent="0.2">
      <c r="B6" s="1073" t="s">
        <v>568</v>
      </c>
      <c r="C6" s="1073"/>
      <c r="D6" s="1073"/>
      <c r="E6" s="1073"/>
      <c r="F6" s="1073"/>
      <c r="G6" s="1073"/>
      <c r="H6" s="1073"/>
      <c r="I6" s="1073"/>
    </row>
    <row r="7" spans="2:9" ht="11.25" customHeight="1" thickBot="1" x14ac:dyDescent="0.25">
      <c r="B7" s="96"/>
      <c r="C7" s="96"/>
      <c r="D7" s="96"/>
      <c r="E7" s="96"/>
      <c r="F7" s="96"/>
      <c r="G7" s="96"/>
      <c r="H7" s="96"/>
      <c r="I7" s="96"/>
    </row>
    <row r="8" spans="2:9" ht="58.5" customHeight="1" thickBot="1" x14ac:dyDescent="0.25">
      <c r="B8" s="1074" t="s">
        <v>562</v>
      </c>
      <c r="C8" s="1075"/>
      <c r="D8" s="1075"/>
      <c r="E8" s="1075"/>
      <c r="F8" s="1075"/>
      <c r="G8" s="1075"/>
      <c r="H8" s="1075"/>
      <c r="I8" s="1076"/>
    </row>
    <row r="9" spans="2:9" ht="6.75" customHeight="1" x14ac:dyDescent="0.2">
      <c r="B9" s="489"/>
      <c r="C9" s="490"/>
      <c r="D9" s="490"/>
      <c r="E9" s="490"/>
      <c r="F9" s="490"/>
      <c r="G9" s="490"/>
      <c r="H9" s="490"/>
      <c r="I9" s="490"/>
    </row>
    <row r="10" spans="2:9" ht="27" customHeight="1" x14ac:dyDescent="0.2">
      <c r="B10" s="1046" t="s">
        <v>766</v>
      </c>
      <c r="C10" s="1047"/>
      <c r="D10" s="1047"/>
      <c r="E10" s="1047"/>
      <c r="F10" s="1047"/>
      <c r="G10" s="1047"/>
      <c r="H10" s="1047"/>
      <c r="I10" s="1048"/>
    </row>
    <row r="11" spans="2:9" ht="150" customHeight="1" x14ac:dyDescent="0.2">
      <c r="B11" s="1052" t="s">
        <v>934</v>
      </c>
      <c r="C11" s="1053"/>
      <c r="D11" s="1053"/>
      <c r="E11" s="1053"/>
      <c r="F11" s="1053"/>
      <c r="G11" s="1053"/>
      <c r="H11" s="1053"/>
      <c r="I11" s="1054"/>
    </row>
    <row r="12" spans="2:9" ht="7.5" customHeight="1" x14ac:dyDescent="0.2">
      <c r="B12" s="96"/>
      <c r="C12" s="96"/>
      <c r="D12" s="96"/>
      <c r="E12" s="96"/>
      <c r="F12" s="96"/>
      <c r="G12" s="96"/>
      <c r="H12" s="96"/>
      <c r="I12" s="96"/>
    </row>
    <row r="13" spans="2:9" ht="19.5" customHeight="1" x14ac:dyDescent="0.2">
      <c r="B13" s="1046" t="s">
        <v>767</v>
      </c>
      <c r="C13" s="1047"/>
      <c r="D13" s="1047"/>
      <c r="E13" s="1047"/>
      <c r="F13" s="1047"/>
      <c r="G13" s="1047"/>
      <c r="H13" s="1047"/>
      <c r="I13" s="1048"/>
    </row>
    <row r="14" spans="2:9" ht="60.75" customHeight="1" x14ac:dyDescent="0.2">
      <c r="B14" s="1052" t="s">
        <v>946</v>
      </c>
      <c r="C14" s="1053"/>
      <c r="D14" s="1053"/>
      <c r="E14" s="1053"/>
      <c r="F14" s="1053"/>
      <c r="G14" s="1053"/>
      <c r="H14" s="1053"/>
      <c r="I14" s="1054"/>
    </row>
    <row r="15" spans="2:9" ht="7.5" customHeight="1" x14ac:dyDescent="0.2">
      <c r="B15" s="96"/>
      <c r="C15" s="96"/>
      <c r="D15" s="96"/>
      <c r="E15" s="96"/>
      <c r="F15" s="96"/>
      <c r="G15" s="96"/>
      <c r="H15" s="96"/>
      <c r="I15" s="96"/>
    </row>
    <row r="16" spans="2:9" ht="15" x14ac:dyDescent="0.2">
      <c r="B16" s="1046" t="s">
        <v>768</v>
      </c>
      <c r="C16" s="1047"/>
      <c r="D16" s="1047"/>
      <c r="E16" s="491"/>
      <c r="F16" s="491"/>
      <c r="G16" s="491"/>
      <c r="H16" s="491"/>
      <c r="I16" s="492"/>
    </row>
    <row r="17" spans="2:9" ht="28.5" customHeight="1" x14ac:dyDescent="0.2">
      <c r="B17" s="1052" t="s">
        <v>935</v>
      </c>
      <c r="C17" s="1053"/>
      <c r="D17" s="1053"/>
      <c r="E17" s="1053"/>
      <c r="F17" s="1053"/>
      <c r="G17" s="1053"/>
      <c r="H17" s="1053"/>
      <c r="I17" s="1054"/>
    </row>
    <row r="18" spans="2:9" ht="10.5" customHeight="1" x14ac:dyDescent="0.2">
      <c r="B18" s="96"/>
      <c r="C18" s="96"/>
      <c r="D18" s="96"/>
      <c r="E18" s="96"/>
      <c r="F18" s="96"/>
      <c r="G18" s="96"/>
      <c r="H18" s="96"/>
      <c r="I18" s="96"/>
    </row>
    <row r="19" spans="2:9" ht="22.5" customHeight="1" x14ac:dyDescent="0.2">
      <c r="B19" s="1046" t="s">
        <v>769</v>
      </c>
      <c r="C19" s="1047"/>
      <c r="D19" s="1047"/>
      <c r="E19" s="1047"/>
      <c r="F19" s="1047"/>
      <c r="G19" s="1047"/>
      <c r="H19" s="1047"/>
      <c r="I19" s="1048"/>
    </row>
    <row r="20" spans="2:9" ht="33.75" customHeight="1" x14ac:dyDescent="0.2">
      <c r="B20" s="1052" t="s">
        <v>770</v>
      </c>
      <c r="C20" s="1053"/>
      <c r="D20" s="1053"/>
      <c r="E20" s="1053"/>
      <c r="F20" s="1053"/>
      <c r="G20" s="1053"/>
      <c r="H20" s="1053"/>
      <c r="I20" s="1054"/>
    </row>
    <row r="21" spans="2:9" ht="9.75" customHeight="1" x14ac:dyDescent="0.2">
      <c r="B21" s="96"/>
      <c r="C21" s="96"/>
      <c r="D21" s="96"/>
      <c r="E21" s="96"/>
      <c r="F21" s="96"/>
      <c r="G21" s="96"/>
      <c r="H21" s="96"/>
      <c r="I21" s="96"/>
    </row>
    <row r="22" spans="2:9" ht="17.25" customHeight="1" x14ac:dyDescent="0.2">
      <c r="B22" s="1046" t="s">
        <v>771</v>
      </c>
      <c r="C22" s="1047"/>
      <c r="D22" s="1047"/>
      <c r="E22" s="1047"/>
      <c r="F22" s="1047"/>
      <c r="G22" s="1047"/>
      <c r="H22" s="1047"/>
      <c r="I22" s="1048"/>
    </row>
    <row r="23" spans="2:9" ht="27.75" customHeight="1" x14ac:dyDescent="0.2">
      <c r="B23" s="1052" t="s">
        <v>936</v>
      </c>
      <c r="C23" s="1053"/>
      <c r="D23" s="1053"/>
      <c r="E23" s="1053"/>
      <c r="F23" s="1053"/>
      <c r="G23" s="1053"/>
      <c r="H23" s="1053"/>
      <c r="I23" s="1054"/>
    </row>
    <row r="24" spans="2:9" ht="8.25" customHeight="1" x14ac:dyDescent="0.2">
      <c r="B24" s="96"/>
      <c r="C24" s="490"/>
      <c r="D24" s="490"/>
      <c r="E24" s="490"/>
      <c r="F24" s="490"/>
      <c r="G24" s="490"/>
      <c r="H24" s="490"/>
      <c r="I24" s="490"/>
    </row>
    <row r="25" spans="2:9" ht="18" customHeight="1" x14ac:dyDescent="0.2">
      <c r="B25" s="1046" t="s">
        <v>772</v>
      </c>
      <c r="C25" s="1047"/>
      <c r="D25" s="1047"/>
      <c r="E25" s="1047"/>
      <c r="F25" s="1047"/>
      <c r="G25" s="1047"/>
      <c r="H25" s="1047"/>
      <c r="I25" s="1048"/>
    </row>
    <row r="26" spans="2:9" ht="16.5" customHeight="1" x14ac:dyDescent="0.2">
      <c r="B26" s="1052" t="s">
        <v>773</v>
      </c>
      <c r="C26" s="1053"/>
      <c r="D26" s="1053"/>
      <c r="E26" s="1053"/>
      <c r="F26" s="1053"/>
      <c r="G26" s="1053"/>
      <c r="H26" s="1053"/>
      <c r="I26" s="1054"/>
    </row>
    <row r="27" spans="2:9" ht="7.5" customHeight="1" x14ac:dyDescent="0.2">
      <c r="B27" s="96"/>
      <c r="C27" s="490"/>
      <c r="D27" s="490"/>
      <c r="E27" s="490"/>
      <c r="F27" s="490"/>
      <c r="G27" s="490"/>
      <c r="H27" s="490"/>
      <c r="I27" s="971"/>
    </row>
    <row r="28" spans="2:9" ht="21" customHeight="1" x14ac:dyDescent="0.2">
      <c r="B28" s="1046" t="s">
        <v>774</v>
      </c>
      <c r="C28" s="1047"/>
      <c r="D28" s="1047"/>
      <c r="E28" s="1047"/>
      <c r="F28" s="1047"/>
      <c r="G28" s="1047"/>
      <c r="H28" s="1047"/>
      <c r="I28" s="1048"/>
    </row>
    <row r="29" spans="2:9" ht="36" customHeight="1" x14ac:dyDescent="0.2">
      <c r="B29" s="1058" t="s">
        <v>937</v>
      </c>
      <c r="C29" s="1059"/>
      <c r="D29" s="1059"/>
      <c r="E29" s="1059"/>
      <c r="F29" s="1059"/>
      <c r="G29" s="1059"/>
      <c r="H29" s="1059"/>
      <c r="I29" s="1060"/>
    </row>
    <row r="30" spans="2:9" ht="21" customHeight="1" x14ac:dyDescent="0.2">
      <c r="B30" s="1058" t="s">
        <v>671</v>
      </c>
      <c r="C30" s="1059"/>
      <c r="D30" s="1059"/>
      <c r="E30" s="1059"/>
      <c r="F30" s="1059"/>
      <c r="G30" s="1059"/>
      <c r="H30" s="1059"/>
      <c r="I30" s="1060"/>
    </row>
    <row r="31" spans="2:9" ht="15" customHeight="1" x14ac:dyDescent="0.2">
      <c r="B31" s="1058" t="s">
        <v>672</v>
      </c>
      <c r="C31" s="1059"/>
      <c r="D31" s="1059"/>
      <c r="E31" s="1059"/>
      <c r="F31" s="1059"/>
      <c r="G31" s="1059"/>
      <c r="H31" s="1059"/>
      <c r="I31" s="1060"/>
    </row>
    <row r="32" spans="2:9" ht="32.25" customHeight="1" x14ac:dyDescent="0.2">
      <c r="B32" s="1058" t="s">
        <v>709</v>
      </c>
      <c r="C32" s="1059"/>
      <c r="D32" s="1059"/>
      <c r="E32" s="1059"/>
      <c r="F32" s="1059"/>
      <c r="G32" s="1059"/>
      <c r="H32" s="1059"/>
      <c r="I32" s="1060"/>
    </row>
    <row r="33" spans="2:9" ht="15.75" customHeight="1" x14ac:dyDescent="0.2">
      <c r="B33" s="1052" t="s">
        <v>707</v>
      </c>
      <c r="C33" s="1053"/>
      <c r="D33" s="1053"/>
      <c r="E33" s="1053"/>
      <c r="F33" s="1053"/>
      <c r="G33" s="1053"/>
      <c r="H33" s="1053"/>
      <c r="I33" s="1054"/>
    </row>
    <row r="34" spans="2:9" x14ac:dyDescent="0.2">
      <c r="B34" s="96"/>
      <c r="C34" s="96"/>
      <c r="D34" s="96"/>
      <c r="E34" s="96"/>
      <c r="F34" s="96"/>
      <c r="G34" s="96"/>
      <c r="H34" s="96"/>
      <c r="I34" s="96"/>
    </row>
    <row r="35" spans="2:9" ht="25.5" customHeight="1" x14ac:dyDescent="0.2">
      <c r="B35" s="1046" t="s">
        <v>775</v>
      </c>
      <c r="C35" s="1047"/>
      <c r="D35" s="1047"/>
      <c r="E35" s="1047"/>
      <c r="F35" s="1047"/>
      <c r="G35" s="1047"/>
      <c r="H35" s="1047"/>
      <c r="I35" s="1048"/>
    </row>
    <row r="36" spans="2:9" ht="81.75" customHeight="1" x14ac:dyDescent="0.2">
      <c r="B36" s="1052" t="s">
        <v>837</v>
      </c>
      <c r="C36" s="1053"/>
      <c r="D36" s="1053"/>
      <c r="E36" s="1053"/>
      <c r="F36" s="1053"/>
      <c r="G36" s="1053"/>
      <c r="H36" s="1053"/>
      <c r="I36" s="1054"/>
    </row>
    <row r="37" spans="2:9" ht="11.25" customHeight="1" x14ac:dyDescent="0.2">
      <c r="B37" s="96"/>
      <c r="C37" s="96"/>
      <c r="D37" s="96"/>
      <c r="E37" s="96"/>
      <c r="F37" s="96"/>
      <c r="G37" s="96"/>
      <c r="H37" s="96"/>
      <c r="I37" s="96"/>
    </row>
    <row r="38" spans="2:9" ht="26.25" customHeight="1" x14ac:dyDescent="0.2">
      <c r="B38" s="1046" t="s">
        <v>776</v>
      </c>
      <c r="C38" s="1047"/>
      <c r="D38" s="1047"/>
      <c r="E38" s="1047"/>
      <c r="F38" s="1047"/>
      <c r="G38" s="1047"/>
      <c r="H38" s="1047"/>
      <c r="I38" s="1048"/>
    </row>
    <row r="39" spans="2:9" ht="50.25" customHeight="1" x14ac:dyDescent="0.2">
      <c r="B39" s="1052" t="s">
        <v>947</v>
      </c>
      <c r="C39" s="1053"/>
      <c r="D39" s="1053"/>
      <c r="E39" s="1053"/>
      <c r="F39" s="1053"/>
      <c r="G39" s="1053"/>
      <c r="H39" s="1053"/>
      <c r="I39" s="1054"/>
    </row>
    <row r="40" spans="2:9" ht="24.75" customHeight="1" x14ac:dyDescent="0.2">
      <c r="B40" s="96"/>
      <c r="C40" s="96"/>
      <c r="D40" s="96"/>
      <c r="E40" s="96"/>
      <c r="F40" s="96"/>
      <c r="G40" s="96"/>
      <c r="H40" s="96"/>
      <c r="I40" s="96"/>
    </row>
    <row r="41" spans="2:9" ht="15" x14ac:dyDescent="0.2">
      <c r="B41" s="1073" t="s">
        <v>563</v>
      </c>
      <c r="C41" s="1073"/>
      <c r="D41" s="1073"/>
      <c r="E41" s="1073"/>
      <c r="F41" s="1073"/>
      <c r="G41" s="1073"/>
      <c r="H41" s="1073"/>
      <c r="I41" s="1073"/>
    </row>
    <row r="42" spans="2:9" ht="20.25" customHeight="1" thickBot="1" x14ac:dyDescent="0.25">
      <c r="B42" s="495"/>
      <c r="C42" s="496"/>
      <c r="D42" s="496"/>
      <c r="E42" s="496"/>
      <c r="F42" s="496"/>
      <c r="G42" s="496"/>
      <c r="H42" s="496"/>
      <c r="I42" s="496"/>
    </row>
    <row r="43" spans="2:9" ht="90.75" customHeight="1" thickBot="1" x14ac:dyDescent="0.25">
      <c r="B43" s="1074" t="s">
        <v>938</v>
      </c>
      <c r="C43" s="1075"/>
      <c r="D43" s="1075"/>
      <c r="E43" s="1075"/>
      <c r="F43" s="1075"/>
      <c r="G43" s="1075"/>
      <c r="H43" s="1075"/>
      <c r="I43" s="1076"/>
    </row>
    <row r="44" spans="2:9" ht="29.25" customHeight="1" x14ac:dyDescent="0.2">
      <c r="B44" s="497"/>
      <c r="C44" s="496"/>
      <c r="D44" s="496"/>
      <c r="E44" s="496"/>
      <c r="F44" s="496"/>
      <c r="G44" s="496"/>
      <c r="H44" s="496"/>
      <c r="I44" s="496"/>
    </row>
    <row r="45" spans="2:9" ht="22.5" customHeight="1" x14ac:dyDescent="0.2">
      <c r="B45" s="1046" t="s">
        <v>777</v>
      </c>
      <c r="C45" s="1047"/>
      <c r="D45" s="1047"/>
      <c r="E45" s="1047"/>
      <c r="F45" s="1047"/>
      <c r="G45" s="1047"/>
      <c r="H45" s="1047"/>
      <c r="I45" s="1048"/>
    </row>
    <row r="46" spans="2:9" ht="67.5" customHeight="1" x14ac:dyDescent="0.2">
      <c r="B46" s="1052" t="s">
        <v>939</v>
      </c>
      <c r="C46" s="1053"/>
      <c r="D46" s="1053"/>
      <c r="E46" s="1053"/>
      <c r="F46" s="1053"/>
      <c r="G46" s="1053"/>
      <c r="H46" s="1053"/>
      <c r="I46" s="1054"/>
    </row>
    <row r="47" spans="2:9" ht="14.25" customHeight="1" x14ac:dyDescent="0.2">
      <c r="B47" s="96"/>
      <c r="C47" s="96"/>
      <c r="D47" s="96"/>
      <c r="E47" s="96"/>
      <c r="F47" s="96"/>
      <c r="G47" s="96"/>
      <c r="H47" s="96"/>
      <c r="I47" s="96"/>
    </row>
    <row r="48" spans="2:9" ht="18" customHeight="1" x14ac:dyDescent="0.2">
      <c r="B48" s="1046" t="s">
        <v>778</v>
      </c>
      <c r="C48" s="1047"/>
      <c r="D48" s="1047"/>
      <c r="E48" s="1047"/>
      <c r="F48" s="1047"/>
      <c r="G48" s="1047"/>
      <c r="H48" s="1047"/>
      <c r="I48" s="1048"/>
    </row>
    <row r="49" spans="2:9" ht="74.25" customHeight="1" x14ac:dyDescent="0.2">
      <c r="B49" s="1052" t="s">
        <v>948</v>
      </c>
      <c r="C49" s="1053"/>
      <c r="D49" s="1053"/>
      <c r="E49" s="1053"/>
      <c r="F49" s="1053"/>
      <c r="G49" s="1053"/>
      <c r="H49" s="1053"/>
      <c r="I49" s="1054"/>
    </row>
    <row r="50" spans="2:9" ht="12" customHeight="1" x14ac:dyDescent="0.2">
      <c r="B50" s="498"/>
      <c r="C50" s="496"/>
      <c r="D50" s="496"/>
      <c r="E50" s="496"/>
      <c r="F50" s="496"/>
      <c r="G50" s="496"/>
      <c r="H50" s="496"/>
      <c r="I50" s="496"/>
    </row>
    <row r="51" spans="2:9" ht="19.5" customHeight="1" x14ac:dyDescent="0.2">
      <c r="B51" s="1046" t="s">
        <v>779</v>
      </c>
      <c r="C51" s="1047"/>
      <c r="D51" s="1047"/>
      <c r="E51" s="493"/>
      <c r="F51" s="493"/>
      <c r="G51" s="493"/>
      <c r="H51" s="493"/>
      <c r="I51" s="494"/>
    </row>
    <row r="52" spans="2:9" ht="98.25" customHeight="1" x14ac:dyDescent="0.2">
      <c r="B52" s="1052" t="s">
        <v>940</v>
      </c>
      <c r="C52" s="1053"/>
      <c r="D52" s="1053"/>
      <c r="E52" s="1053"/>
      <c r="F52" s="1053"/>
      <c r="G52" s="1053"/>
      <c r="H52" s="1053"/>
      <c r="I52" s="1054"/>
    </row>
    <row r="53" spans="2:9" ht="11.25" customHeight="1" x14ac:dyDescent="0.2">
      <c r="B53" s="96"/>
      <c r="C53" s="96"/>
      <c r="D53" s="96"/>
      <c r="E53" s="96"/>
      <c r="F53" s="96"/>
      <c r="G53" s="96"/>
      <c r="H53" s="96"/>
      <c r="I53" s="96"/>
    </row>
    <row r="54" spans="2:9" ht="18" customHeight="1" x14ac:dyDescent="0.2">
      <c r="B54" s="1046" t="s">
        <v>780</v>
      </c>
      <c r="C54" s="1047"/>
      <c r="D54" s="1047"/>
      <c r="E54" s="1047"/>
      <c r="F54" s="1047"/>
      <c r="G54" s="1047"/>
      <c r="H54" s="1047"/>
      <c r="I54" s="1048"/>
    </row>
    <row r="55" spans="2:9" ht="64.5" customHeight="1" x14ac:dyDescent="0.2">
      <c r="B55" s="1052" t="s">
        <v>795</v>
      </c>
      <c r="C55" s="1053"/>
      <c r="D55" s="1053"/>
      <c r="E55" s="1053"/>
      <c r="F55" s="1053"/>
      <c r="G55" s="1053"/>
      <c r="H55" s="1053"/>
      <c r="I55" s="1054"/>
    </row>
    <row r="56" spans="2:9" ht="10.5" customHeight="1" x14ac:dyDescent="0.2">
      <c r="B56" s="498"/>
      <c r="C56" s="496"/>
      <c r="D56" s="496"/>
      <c r="E56" s="496"/>
      <c r="F56" s="496"/>
      <c r="G56" s="496"/>
      <c r="H56" s="496"/>
      <c r="I56" s="487"/>
    </row>
    <row r="57" spans="2:9" ht="19.5" customHeight="1" x14ac:dyDescent="0.2">
      <c r="B57" s="1046" t="s">
        <v>781</v>
      </c>
      <c r="C57" s="1047"/>
      <c r="D57" s="1047"/>
      <c r="E57" s="493"/>
      <c r="F57" s="493"/>
      <c r="G57" s="493"/>
      <c r="H57" s="493"/>
      <c r="I57" s="494"/>
    </row>
    <row r="58" spans="2:9" ht="53.25" customHeight="1" x14ac:dyDescent="0.2">
      <c r="B58" s="1070" t="s">
        <v>941</v>
      </c>
      <c r="C58" s="1071"/>
      <c r="D58" s="1071"/>
      <c r="E58" s="1071"/>
      <c r="F58" s="1071"/>
      <c r="G58" s="1071"/>
      <c r="H58" s="1071"/>
      <c r="I58" s="1072"/>
    </row>
    <row r="59" spans="2:9" ht="65.25" customHeight="1" x14ac:dyDescent="0.2">
      <c r="B59" s="96"/>
      <c r="C59" s="96"/>
      <c r="D59" s="96"/>
      <c r="E59" s="96"/>
      <c r="F59" s="96"/>
      <c r="G59" s="96"/>
      <c r="H59" s="96"/>
      <c r="I59" s="96"/>
    </row>
    <row r="60" spans="2:9" ht="19.5" customHeight="1" x14ac:dyDescent="0.2">
      <c r="B60" s="1046" t="s">
        <v>782</v>
      </c>
      <c r="C60" s="1047"/>
      <c r="D60" s="1047"/>
      <c r="E60" s="1047"/>
      <c r="F60" s="1047"/>
      <c r="G60" s="1047"/>
      <c r="H60" s="1047"/>
      <c r="I60" s="1048"/>
    </row>
    <row r="61" spans="2:9" ht="93.75" customHeight="1" x14ac:dyDescent="0.2">
      <c r="B61" s="1052" t="s">
        <v>979</v>
      </c>
      <c r="C61" s="1053"/>
      <c r="D61" s="1053"/>
      <c r="E61" s="1053"/>
      <c r="F61" s="1053"/>
      <c r="G61" s="1053"/>
      <c r="H61" s="1053"/>
      <c r="I61" s="1054"/>
    </row>
    <row r="62" spans="2:9" ht="18.75" customHeight="1" x14ac:dyDescent="0.2">
      <c r="B62" s="96"/>
      <c r="C62" s="96"/>
      <c r="D62" s="96"/>
      <c r="E62" s="96"/>
      <c r="F62" s="96"/>
      <c r="G62" s="96"/>
      <c r="H62" s="96"/>
      <c r="I62" s="96"/>
    </row>
    <row r="63" spans="2:9" ht="15" x14ac:dyDescent="0.2">
      <c r="B63" s="1046" t="s">
        <v>942</v>
      </c>
      <c r="C63" s="1047"/>
      <c r="D63" s="1047"/>
      <c r="E63" s="1047"/>
      <c r="F63" s="1047"/>
      <c r="G63" s="1047"/>
      <c r="H63" s="1047"/>
      <c r="I63" s="1048"/>
    </row>
    <row r="64" spans="2:9" ht="39" customHeight="1" x14ac:dyDescent="0.2">
      <c r="B64" s="1052" t="s">
        <v>943</v>
      </c>
      <c r="C64" s="1053"/>
      <c r="D64" s="1053"/>
      <c r="E64" s="1053"/>
      <c r="F64" s="1053"/>
      <c r="G64" s="1053"/>
      <c r="H64" s="1053"/>
      <c r="I64" s="1054"/>
    </row>
    <row r="65" spans="2:9" x14ac:dyDescent="0.2">
      <c r="B65" s="96"/>
      <c r="C65" s="96"/>
      <c r="D65" s="96"/>
      <c r="E65" s="96"/>
      <c r="F65" s="96"/>
      <c r="G65" s="96"/>
      <c r="H65" s="96"/>
      <c r="I65" s="96"/>
    </row>
    <row r="66" spans="2:9" ht="15" customHeight="1" x14ac:dyDescent="0.2">
      <c r="B66" s="1046" t="s">
        <v>776</v>
      </c>
      <c r="C66" s="1047"/>
      <c r="D66" s="1047"/>
      <c r="E66" s="1047"/>
      <c r="F66" s="1047"/>
      <c r="G66" s="1047"/>
      <c r="H66" s="1047"/>
      <c r="I66" s="1048"/>
    </row>
    <row r="67" spans="2:9" ht="44.25" customHeight="1" x14ac:dyDescent="0.2">
      <c r="B67" s="1052" t="s">
        <v>949</v>
      </c>
      <c r="C67" s="1053"/>
      <c r="D67" s="1053"/>
      <c r="E67" s="1053"/>
      <c r="F67" s="1053"/>
      <c r="G67" s="1053"/>
      <c r="H67" s="1053"/>
      <c r="I67" s="1054"/>
    </row>
    <row r="68" spans="2:9" ht="18" customHeight="1" x14ac:dyDescent="0.2">
      <c r="B68" s="96"/>
      <c r="C68" s="96"/>
      <c r="D68" s="96"/>
      <c r="E68" s="96"/>
      <c r="F68" s="96"/>
      <c r="G68" s="96"/>
      <c r="H68" s="96"/>
      <c r="I68" s="96"/>
    </row>
    <row r="69" spans="2:9" ht="19.5" customHeight="1" x14ac:dyDescent="0.2">
      <c r="B69" s="1073" t="s">
        <v>564</v>
      </c>
      <c r="C69" s="1073"/>
      <c r="D69" s="1073"/>
      <c r="E69" s="1073"/>
      <c r="F69" s="1073"/>
      <c r="G69" s="1073"/>
      <c r="H69" s="1073"/>
      <c r="I69" s="1073"/>
    </row>
    <row r="70" spans="2:9" ht="7.5" customHeight="1" x14ac:dyDescent="0.2">
      <c r="B70" s="499"/>
      <c r="C70" s="499"/>
      <c r="D70" s="499"/>
      <c r="E70" s="499"/>
      <c r="F70" s="499"/>
      <c r="G70" s="499"/>
      <c r="H70" s="499"/>
      <c r="I70" s="499"/>
    </row>
    <row r="71" spans="2:9" ht="23.25" customHeight="1" x14ac:dyDescent="0.2">
      <c r="B71" s="1049" t="s">
        <v>785</v>
      </c>
      <c r="C71" s="1050"/>
      <c r="D71" s="1050"/>
      <c r="E71" s="1050"/>
      <c r="F71" s="1050"/>
      <c r="G71" s="1050"/>
      <c r="H71" s="1050"/>
      <c r="I71" s="1051"/>
    </row>
    <row r="72" spans="2:9" ht="69.75" customHeight="1" x14ac:dyDescent="0.2">
      <c r="B72" s="1052" t="s">
        <v>944</v>
      </c>
      <c r="C72" s="1053"/>
      <c r="D72" s="1053"/>
      <c r="E72" s="1053"/>
      <c r="F72" s="1053"/>
      <c r="G72" s="1053"/>
      <c r="H72" s="1053"/>
      <c r="I72" s="1054"/>
    </row>
    <row r="73" spans="2:9" ht="12" customHeight="1" x14ac:dyDescent="0.2">
      <c r="B73" s="489"/>
      <c r="C73" s="489"/>
      <c r="D73" s="489"/>
      <c r="E73" s="489"/>
      <c r="F73" s="489"/>
      <c r="G73" s="489"/>
      <c r="H73" s="489"/>
      <c r="I73" s="489"/>
    </row>
    <row r="74" spans="2:9" ht="30" customHeight="1" x14ac:dyDescent="0.2">
      <c r="B74" s="1049" t="s">
        <v>786</v>
      </c>
      <c r="C74" s="1050"/>
      <c r="D74" s="1050"/>
      <c r="E74" s="1050"/>
      <c r="F74" s="1050"/>
      <c r="G74" s="1050"/>
      <c r="H74" s="1050"/>
      <c r="I74" s="1051"/>
    </row>
    <row r="75" spans="2:9" ht="18.75" customHeight="1" x14ac:dyDescent="0.2">
      <c r="B75" s="1058" t="s">
        <v>827</v>
      </c>
      <c r="C75" s="1059"/>
      <c r="D75" s="1059"/>
      <c r="E75" s="1059"/>
      <c r="F75" s="1059"/>
      <c r="G75" s="1059"/>
      <c r="H75" s="1059"/>
      <c r="I75" s="1060"/>
    </row>
    <row r="76" spans="2:9" ht="21" customHeight="1" x14ac:dyDescent="0.2">
      <c r="B76" s="1067" t="s">
        <v>951</v>
      </c>
      <c r="C76" s="1068"/>
      <c r="D76" s="1068"/>
      <c r="E76" s="1068"/>
      <c r="F76" s="1068"/>
      <c r="G76" s="1068"/>
      <c r="H76" s="1068"/>
      <c r="I76" s="1069"/>
    </row>
    <row r="77" spans="2:9" ht="47.25" customHeight="1" x14ac:dyDescent="0.2">
      <c r="B77" s="1055" t="s">
        <v>950</v>
      </c>
      <c r="C77" s="1056"/>
      <c r="D77" s="1056"/>
      <c r="E77" s="1056"/>
      <c r="F77" s="1056"/>
      <c r="G77" s="1056"/>
      <c r="H77" s="1056"/>
      <c r="I77" s="1057"/>
    </row>
    <row r="78" spans="2:9" ht="16.5" customHeight="1" x14ac:dyDescent="0.2">
      <c r="B78" s="1067" t="s">
        <v>953</v>
      </c>
      <c r="C78" s="1068"/>
      <c r="D78" s="1068"/>
      <c r="E78" s="1068"/>
      <c r="F78" s="1068"/>
      <c r="G78" s="1068"/>
      <c r="H78" s="1068"/>
      <c r="I78" s="1069"/>
    </row>
    <row r="79" spans="2:9" ht="199.5" customHeight="1" x14ac:dyDescent="0.2">
      <c r="B79" s="1055" t="s">
        <v>980</v>
      </c>
      <c r="C79" s="1056"/>
      <c r="D79" s="1056"/>
      <c r="E79" s="1056"/>
      <c r="F79" s="1056"/>
      <c r="G79" s="1056"/>
      <c r="H79" s="1056"/>
      <c r="I79" s="1057"/>
    </row>
    <row r="80" spans="2:9" ht="51.75" customHeight="1" x14ac:dyDescent="0.2">
      <c r="B80" s="1064" t="s">
        <v>954</v>
      </c>
      <c r="C80" s="1065"/>
      <c r="D80" s="1065"/>
      <c r="E80" s="1065"/>
      <c r="F80" s="1065"/>
      <c r="G80" s="1065"/>
      <c r="H80" s="1065"/>
      <c r="I80" s="1066"/>
    </row>
    <row r="81" spans="2:9" ht="7.5" customHeight="1" x14ac:dyDescent="0.2">
      <c r="B81" s="500"/>
      <c r="C81" s="496"/>
      <c r="D81" s="496"/>
      <c r="E81" s="496"/>
      <c r="F81" s="496"/>
      <c r="G81" s="496"/>
      <c r="H81" s="496"/>
      <c r="I81" s="496"/>
    </row>
    <row r="82" spans="2:9" ht="29.25" customHeight="1" x14ac:dyDescent="0.2">
      <c r="B82" s="1046" t="s">
        <v>787</v>
      </c>
      <c r="C82" s="1047"/>
      <c r="D82" s="1047"/>
      <c r="E82" s="1047"/>
      <c r="F82" s="1047"/>
      <c r="G82" s="1047"/>
      <c r="H82" s="1047"/>
      <c r="I82" s="1048"/>
    </row>
    <row r="83" spans="2:9" ht="122.25" customHeight="1" x14ac:dyDescent="0.2">
      <c r="B83" s="1052" t="s">
        <v>945</v>
      </c>
      <c r="C83" s="1053"/>
      <c r="D83" s="1053"/>
      <c r="E83" s="1053"/>
      <c r="F83" s="1053"/>
      <c r="G83" s="1053"/>
      <c r="H83" s="1053"/>
      <c r="I83" s="1054"/>
    </row>
    <row r="84" spans="2:9" ht="16.5" customHeight="1" x14ac:dyDescent="0.2">
      <c r="B84" s="500"/>
      <c r="C84" s="496"/>
      <c r="D84" s="496"/>
      <c r="E84" s="496"/>
      <c r="F84" s="496"/>
      <c r="G84" s="496"/>
      <c r="H84" s="496"/>
      <c r="I84" s="496"/>
    </row>
    <row r="85" spans="2:9" ht="15" customHeight="1" x14ac:dyDescent="0.2">
      <c r="B85" s="1046" t="s">
        <v>788</v>
      </c>
      <c r="C85" s="1047"/>
      <c r="D85" s="1047"/>
      <c r="E85" s="1047"/>
      <c r="F85" s="1047"/>
      <c r="G85" s="1047"/>
      <c r="H85" s="1047"/>
      <c r="I85" s="1048"/>
    </row>
    <row r="86" spans="2:9" ht="42.75" customHeight="1" x14ac:dyDescent="0.2">
      <c r="B86" s="1052" t="s">
        <v>952</v>
      </c>
      <c r="C86" s="1053"/>
      <c r="D86" s="1053"/>
      <c r="E86" s="1053"/>
      <c r="F86" s="1053"/>
      <c r="G86" s="1053"/>
      <c r="H86" s="1053"/>
      <c r="I86" s="1054"/>
    </row>
    <row r="87" spans="2:9" ht="11.25" customHeight="1" x14ac:dyDescent="0.2">
      <c r="B87" s="96"/>
      <c r="C87" s="96"/>
      <c r="D87" s="96"/>
      <c r="E87" s="96"/>
      <c r="F87" s="96"/>
      <c r="G87" s="96"/>
      <c r="H87" s="96"/>
      <c r="I87" s="96"/>
    </row>
    <row r="88" spans="2:9" ht="15" customHeight="1" x14ac:dyDescent="0.2">
      <c r="B88" s="1046" t="s">
        <v>780</v>
      </c>
      <c r="C88" s="1047"/>
      <c r="D88" s="1047"/>
      <c r="E88" s="1047"/>
      <c r="F88" s="1047"/>
      <c r="G88" s="1047"/>
      <c r="H88" s="1047"/>
      <c r="I88" s="1048"/>
    </row>
    <row r="89" spans="2:9" ht="49.5" customHeight="1" x14ac:dyDescent="0.2">
      <c r="B89" s="1052" t="s">
        <v>789</v>
      </c>
      <c r="C89" s="1053"/>
      <c r="D89" s="1053"/>
      <c r="E89" s="1053"/>
      <c r="F89" s="1053"/>
      <c r="G89" s="1053"/>
      <c r="H89" s="1053"/>
      <c r="I89" s="1054"/>
    </row>
    <row r="90" spans="2:9" ht="7.5" customHeight="1" x14ac:dyDescent="0.2">
      <c r="B90" s="501"/>
      <c r="C90" s="496"/>
      <c r="D90" s="496"/>
      <c r="E90" s="496"/>
      <c r="F90" s="496"/>
      <c r="G90" s="496"/>
      <c r="H90" s="496"/>
      <c r="I90" s="496"/>
    </row>
    <row r="91" spans="2:9" ht="18" customHeight="1" x14ac:dyDescent="0.2">
      <c r="B91" s="1046" t="s">
        <v>771</v>
      </c>
      <c r="C91" s="1047"/>
      <c r="D91" s="1047"/>
      <c r="E91" s="1047"/>
      <c r="F91" s="1047"/>
      <c r="G91" s="1047"/>
      <c r="H91" s="1047"/>
      <c r="I91" s="1048"/>
    </row>
    <row r="92" spans="2:9" ht="55.5" customHeight="1" x14ac:dyDescent="0.2">
      <c r="B92" s="1052" t="s">
        <v>835</v>
      </c>
      <c r="C92" s="1053"/>
      <c r="D92" s="1053"/>
      <c r="E92" s="1053"/>
      <c r="F92" s="1053"/>
      <c r="G92" s="1053"/>
      <c r="H92" s="1053"/>
      <c r="I92" s="1054"/>
    </row>
    <row r="93" spans="2:9" ht="6" customHeight="1" x14ac:dyDescent="0.2">
      <c r="B93" s="96"/>
      <c r="C93" s="96"/>
      <c r="D93" s="96"/>
      <c r="E93" s="96"/>
      <c r="F93" s="96"/>
      <c r="G93" s="96"/>
      <c r="H93" s="96"/>
      <c r="I93" s="96"/>
    </row>
    <row r="94" spans="2:9" ht="16.5" customHeight="1" x14ac:dyDescent="0.2">
      <c r="B94" s="1046" t="s">
        <v>772</v>
      </c>
      <c r="C94" s="1047"/>
      <c r="D94" s="1047"/>
      <c r="E94" s="1047"/>
      <c r="F94" s="1047"/>
      <c r="G94" s="1047"/>
      <c r="H94" s="1047"/>
      <c r="I94" s="1048"/>
    </row>
    <row r="95" spans="2:9" ht="61.5" customHeight="1" x14ac:dyDescent="0.2">
      <c r="B95" s="1052" t="s">
        <v>981</v>
      </c>
      <c r="C95" s="1053"/>
      <c r="D95" s="1053"/>
      <c r="E95" s="1053"/>
      <c r="F95" s="1053"/>
      <c r="G95" s="1053"/>
      <c r="H95" s="1053"/>
      <c r="I95" s="1054"/>
    </row>
    <row r="96" spans="2:9" ht="9" customHeight="1" x14ac:dyDescent="0.2">
      <c r="B96" s="501"/>
      <c r="C96" s="496"/>
      <c r="D96" s="496"/>
      <c r="E96" s="496"/>
      <c r="F96" s="496"/>
      <c r="G96" s="496"/>
      <c r="H96" s="496"/>
      <c r="I96" s="496"/>
    </row>
    <row r="97" spans="2:9" ht="15" customHeight="1" x14ac:dyDescent="0.2">
      <c r="B97" s="1046" t="s">
        <v>790</v>
      </c>
      <c r="C97" s="1047"/>
      <c r="D97" s="1047"/>
      <c r="E97" s="1047"/>
      <c r="F97" s="1047"/>
      <c r="G97" s="1047"/>
      <c r="H97" s="1047"/>
      <c r="I97" s="1048"/>
    </row>
    <row r="98" spans="2:9" ht="65.25" customHeight="1" x14ac:dyDescent="0.2">
      <c r="B98" s="1052" t="s">
        <v>971</v>
      </c>
      <c r="C98" s="1053"/>
      <c r="D98" s="1053"/>
      <c r="E98" s="1053"/>
      <c r="F98" s="1053"/>
      <c r="G98" s="1053"/>
      <c r="H98" s="1053"/>
      <c r="I98" s="1054"/>
    </row>
    <row r="99" spans="2:9" ht="6.75" customHeight="1" x14ac:dyDescent="0.2">
      <c r="B99" s="501"/>
      <c r="C99" s="496"/>
      <c r="D99" s="496"/>
      <c r="E99" s="496"/>
      <c r="F99" s="496"/>
      <c r="G99" s="496"/>
      <c r="H99" s="496"/>
      <c r="I99" s="496"/>
    </row>
    <row r="100" spans="2:9" ht="15" customHeight="1" x14ac:dyDescent="0.2">
      <c r="B100" s="1046" t="s">
        <v>784</v>
      </c>
      <c r="C100" s="1047"/>
      <c r="D100" s="1047"/>
      <c r="E100" s="1047"/>
      <c r="F100" s="1047"/>
      <c r="G100" s="1047"/>
      <c r="H100" s="1047"/>
      <c r="I100" s="1048"/>
    </row>
    <row r="101" spans="2:9" ht="111.75" customHeight="1" x14ac:dyDescent="0.2">
      <c r="B101" s="1052" t="s">
        <v>972</v>
      </c>
      <c r="C101" s="1053"/>
      <c r="D101" s="1053"/>
      <c r="E101" s="1053"/>
      <c r="F101" s="1053"/>
      <c r="G101" s="1053"/>
      <c r="H101" s="1053"/>
      <c r="I101" s="1054"/>
    </row>
    <row r="102" spans="2:9" ht="6.75" customHeight="1" x14ac:dyDescent="0.2">
      <c r="B102" s="96"/>
      <c r="C102" s="96"/>
      <c r="D102" s="96"/>
      <c r="E102" s="96"/>
      <c r="F102" s="96"/>
      <c r="G102" s="96"/>
      <c r="H102" s="96"/>
      <c r="I102" s="96"/>
    </row>
    <row r="103" spans="2:9" ht="12.75" customHeight="1" x14ac:dyDescent="0.2">
      <c r="B103" s="1046" t="s">
        <v>791</v>
      </c>
      <c r="C103" s="1047"/>
      <c r="D103" s="1047"/>
      <c r="E103" s="1047"/>
      <c r="F103" s="1047"/>
      <c r="G103" s="1047"/>
      <c r="H103" s="1047"/>
      <c r="I103" s="1048"/>
    </row>
    <row r="104" spans="2:9" ht="45.75" customHeight="1" x14ac:dyDescent="0.2">
      <c r="B104" s="1061" t="s">
        <v>982</v>
      </c>
      <c r="C104" s="1062"/>
      <c r="D104" s="1062"/>
      <c r="E104" s="1062"/>
      <c r="F104" s="1062"/>
      <c r="G104" s="1062"/>
      <c r="H104" s="1062"/>
      <c r="I104" s="1063"/>
    </row>
    <row r="105" spans="2:9" ht="7.5" customHeight="1" x14ac:dyDescent="0.2">
      <c r="B105" s="501"/>
      <c r="C105" s="496"/>
      <c r="D105" s="496"/>
      <c r="E105" s="496"/>
      <c r="F105" s="496"/>
      <c r="G105" s="496"/>
      <c r="H105" s="496"/>
      <c r="I105" s="496"/>
    </row>
    <row r="106" spans="2:9" ht="15" x14ac:dyDescent="0.2">
      <c r="B106" s="1046" t="s">
        <v>783</v>
      </c>
      <c r="C106" s="1047"/>
      <c r="D106" s="1047"/>
      <c r="E106" s="1047"/>
      <c r="F106" s="1047"/>
      <c r="G106" s="1047"/>
      <c r="H106" s="1047"/>
      <c r="I106" s="1048"/>
    </row>
    <row r="107" spans="2:9" ht="64.5" customHeight="1" x14ac:dyDescent="0.2">
      <c r="B107" s="1052" t="s">
        <v>970</v>
      </c>
      <c r="C107" s="1053"/>
      <c r="D107" s="1053"/>
      <c r="E107" s="1053"/>
      <c r="F107" s="1053"/>
      <c r="G107" s="1053"/>
      <c r="H107" s="1053"/>
      <c r="I107" s="1054"/>
    </row>
    <row r="108" spans="2:9" ht="9" customHeight="1" x14ac:dyDescent="0.2"/>
    <row r="109" spans="2:9" ht="14.25" customHeight="1" x14ac:dyDescent="0.2">
      <c r="B109" s="337" t="s">
        <v>720</v>
      </c>
      <c r="C109" s="502"/>
      <c r="D109" s="503"/>
    </row>
    <row r="110" spans="2:9" x14ac:dyDescent="0.2">
      <c r="B110" s="504">
        <v>42632</v>
      </c>
      <c r="C110" s="488"/>
      <c r="D110" s="505"/>
      <c r="G110" s="486" t="s">
        <v>682</v>
      </c>
    </row>
    <row r="111" spans="2:9" ht="11.25" customHeight="1" x14ac:dyDescent="0.2"/>
    <row r="117" ht="31.5" customHeight="1" x14ac:dyDescent="0.2"/>
  </sheetData>
  <mergeCells count="73">
    <mergeCell ref="B106:I106"/>
    <mergeCell ref="B107:I107"/>
    <mergeCell ref="B2:I2"/>
    <mergeCell ref="B3:I3"/>
    <mergeCell ref="B4:I4"/>
    <mergeCell ref="B6:I6"/>
    <mergeCell ref="B8:I8"/>
    <mergeCell ref="B11:I11"/>
    <mergeCell ref="B10:I10"/>
    <mergeCell ref="B13:I13"/>
    <mergeCell ref="B49:I49"/>
    <mergeCell ref="B48:I48"/>
    <mergeCell ref="B23:I23"/>
    <mergeCell ref="B19:I19"/>
    <mergeCell ref="B25:I25"/>
    <mergeCell ref="B22:I22"/>
    <mergeCell ref="B43:I43"/>
    <mergeCell ref="B28:I28"/>
    <mergeCell ref="B35:I35"/>
    <mergeCell ref="B26:I26"/>
    <mergeCell ref="B30:I30"/>
    <mergeCell ref="B39:I39"/>
    <mergeCell ref="B36:I36"/>
    <mergeCell ref="B41:I41"/>
    <mergeCell ref="B14:I14"/>
    <mergeCell ref="B101:I101"/>
    <mergeCell ref="B69:I69"/>
    <mergeCell ref="B72:I72"/>
    <mergeCell ref="B92:I92"/>
    <mergeCell ref="B86:I86"/>
    <mergeCell ref="B16:D16"/>
    <mergeCell ref="B17:I17"/>
    <mergeCell ref="B33:I33"/>
    <mergeCell ref="B29:I29"/>
    <mergeCell ref="B38:I38"/>
    <mergeCell ref="B31:I31"/>
    <mergeCell ref="B32:I32"/>
    <mergeCell ref="B67:I67"/>
    <mergeCell ref="B51:D51"/>
    <mergeCell ref="B20:I20"/>
    <mergeCell ref="B52:I52"/>
    <mergeCell ref="B55:I55"/>
    <mergeCell ref="B54:I54"/>
    <mergeCell ref="B45:I45"/>
    <mergeCell ref="B61:I61"/>
    <mergeCell ref="B60:I60"/>
    <mergeCell ref="B57:D57"/>
    <mergeCell ref="B58:I58"/>
    <mergeCell ref="B46:I46"/>
    <mergeCell ref="B100:I100"/>
    <mergeCell ref="B103:I103"/>
    <mergeCell ref="B104:I104"/>
    <mergeCell ref="B74:I74"/>
    <mergeCell ref="B82:I82"/>
    <mergeCell ref="B89:I89"/>
    <mergeCell ref="B85:I85"/>
    <mergeCell ref="B88:I88"/>
    <mergeCell ref="B80:I80"/>
    <mergeCell ref="B76:I76"/>
    <mergeCell ref="B78:I78"/>
    <mergeCell ref="B83:I83"/>
    <mergeCell ref="B79:I79"/>
    <mergeCell ref="B98:I98"/>
    <mergeCell ref="B94:I94"/>
    <mergeCell ref="B95:I95"/>
    <mergeCell ref="B97:I97"/>
    <mergeCell ref="B71:I71"/>
    <mergeCell ref="B63:I63"/>
    <mergeCell ref="B64:I64"/>
    <mergeCell ref="B91:I91"/>
    <mergeCell ref="B66:I66"/>
    <mergeCell ref="B77:I77"/>
    <mergeCell ref="B75:I75"/>
  </mergeCells>
  <phoneticPr fontId="22" type="noConversion"/>
  <pageMargins left="1.299212598425197" right="0.70866141732283472" top="0.35433070866141736" bottom="0.55118110236220474" header="0.31496062992125984" footer="0.31496062992125984"/>
  <pageSetup scale="85"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4"/>
  <sheetViews>
    <sheetView zoomScaleNormal="100" workbookViewId="0">
      <pane ySplit="6" topLeftCell="A7" activePane="bottomLeft" state="frozen"/>
      <selection activeCell="B1" sqref="B1"/>
      <selection pane="bottomLeft" activeCell="A180" sqref="A7:M180"/>
    </sheetView>
  </sheetViews>
  <sheetFormatPr baseColWidth="10" defaultColWidth="16.5703125" defaultRowHeight="15" x14ac:dyDescent="0.2"/>
  <cols>
    <col min="1" max="1" width="19.5703125" style="177" customWidth="1"/>
    <col min="2" max="2" width="31.85546875" style="177" customWidth="1"/>
    <col min="3" max="3" width="19.5703125" style="178" customWidth="1"/>
    <col min="4" max="4" width="4" style="178" hidden="1" customWidth="1"/>
    <col min="5" max="5" width="4" style="253" customWidth="1"/>
    <col min="6" max="6" width="3" style="254" customWidth="1"/>
    <col min="7" max="7" width="3" style="253" hidden="1" customWidth="1"/>
    <col min="8" max="10" width="3" style="254" hidden="1" customWidth="1"/>
    <col min="11" max="11" width="4.140625" style="254" customWidth="1"/>
    <col min="12" max="12" width="54" style="177" customWidth="1"/>
    <col min="13" max="13" width="27" style="178" customWidth="1"/>
    <col min="14" max="17" width="16.5703125" style="177"/>
    <col min="18" max="18" width="16.5703125" style="177" customWidth="1"/>
    <col min="19" max="16384" width="16.5703125" style="177"/>
  </cols>
  <sheetData>
    <row r="1" spans="1:14" ht="18" customHeight="1" x14ac:dyDescent="0.2">
      <c r="A1" s="1081" t="s">
        <v>128</v>
      </c>
      <c r="B1" s="1082"/>
      <c r="C1" s="1082"/>
      <c r="D1" s="1082"/>
      <c r="E1" s="1082"/>
      <c r="F1" s="1082"/>
      <c r="G1" s="1082"/>
      <c r="H1" s="1082"/>
      <c r="I1" s="1082"/>
      <c r="J1" s="1082"/>
      <c r="K1" s="1082"/>
      <c r="L1" s="1082"/>
      <c r="M1" s="1083"/>
    </row>
    <row r="2" spans="1:14" ht="20.25" customHeight="1" x14ac:dyDescent="0.2">
      <c r="A2" s="1084" t="s">
        <v>984</v>
      </c>
      <c r="B2" s="1085"/>
      <c r="C2" s="1085"/>
      <c r="D2" s="1085"/>
      <c r="E2" s="1085"/>
      <c r="F2" s="1085"/>
      <c r="G2" s="1085"/>
      <c r="H2" s="1085"/>
      <c r="I2" s="1085"/>
      <c r="J2" s="1085"/>
      <c r="K2" s="1085"/>
      <c r="L2" s="1085"/>
      <c r="M2" s="1086"/>
    </row>
    <row r="3" spans="1:14" ht="20.25" customHeight="1" x14ac:dyDescent="0.2">
      <c r="A3" s="1087" t="s">
        <v>164</v>
      </c>
      <c r="B3" s="1088"/>
      <c r="C3" s="1088"/>
      <c r="D3" s="1088"/>
      <c r="E3" s="1088"/>
      <c r="F3" s="1088"/>
      <c r="G3" s="1088"/>
      <c r="H3" s="1088"/>
      <c r="I3" s="1088"/>
      <c r="J3" s="1088"/>
      <c r="K3" s="1088"/>
      <c r="L3" s="1088"/>
      <c r="M3" s="1089"/>
    </row>
    <row r="4" spans="1:14" ht="21" customHeight="1" thickBot="1" x14ac:dyDescent="0.25">
      <c r="A4" s="1090" t="s">
        <v>284</v>
      </c>
      <c r="B4" s="1091"/>
      <c r="C4" s="1091"/>
      <c r="D4" s="1091"/>
      <c r="E4" s="1091"/>
      <c r="F4" s="1091"/>
      <c r="G4" s="1091"/>
      <c r="H4" s="1091"/>
      <c r="I4" s="1091"/>
      <c r="J4" s="1091"/>
      <c r="K4" s="1091"/>
      <c r="L4" s="1091"/>
      <c r="M4" s="1092"/>
    </row>
    <row r="5" spans="1:14" ht="15.75" customHeight="1" x14ac:dyDescent="0.2">
      <c r="A5" s="1093" t="s">
        <v>129</v>
      </c>
      <c r="B5" s="1095" t="s">
        <v>130</v>
      </c>
      <c r="C5" s="1097" t="s">
        <v>98</v>
      </c>
      <c r="D5" s="972"/>
      <c r="E5" s="172"/>
      <c r="F5" s="173"/>
      <c r="G5" s="172"/>
      <c r="H5" s="173"/>
      <c r="I5" s="173"/>
      <c r="J5" s="174"/>
      <c r="K5" s="239"/>
      <c r="L5" s="175"/>
      <c r="M5" s="1099" t="s">
        <v>98</v>
      </c>
    </row>
    <row r="6" spans="1:14" ht="33.75" customHeight="1" thickBot="1" x14ac:dyDescent="0.25">
      <c r="A6" s="1094"/>
      <c r="B6" s="1096"/>
      <c r="C6" s="1098"/>
      <c r="D6" s="769" t="s">
        <v>824</v>
      </c>
      <c r="E6" s="770" t="s">
        <v>132</v>
      </c>
      <c r="F6" s="771" t="s">
        <v>133</v>
      </c>
      <c r="G6" s="770" t="s">
        <v>371</v>
      </c>
      <c r="H6" s="771"/>
      <c r="I6" s="771"/>
      <c r="J6" s="772"/>
      <c r="K6" s="773"/>
      <c r="L6" s="774" t="s">
        <v>131</v>
      </c>
      <c r="M6" s="1100"/>
    </row>
    <row r="7" spans="1:14" ht="17.25" customHeight="1" x14ac:dyDescent="0.2">
      <c r="A7" s="571" t="s">
        <v>107</v>
      </c>
      <c r="B7" s="1016" t="s">
        <v>134</v>
      </c>
      <c r="C7" s="761">
        <v>75000000</v>
      </c>
      <c r="D7" s="768" t="s">
        <v>825</v>
      </c>
      <c r="E7" s="768" t="s">
        <v>135</v>
      </c>
      <c r="F7" s="765" t="s">
        <v>26</v>
      </c>
      <c r="G7" s="765">
        <v>6</v>
      </c>
      <c r="H7" s="765" t="s">
        <v>414</v>
      </c>
      <c r="I7" s="765" t="s">
        <v>323</v>
      </c>
      <c r="J7" s="765" t="s">
        <v>323</v>
      </c>
      <c r="K7" s="765"/>
      <c r="L7" s="767" t="s">
        <v>136</v>
      </c>
      <c r="M7" s="766">
        <v>750000</v>
      </c>
    </row>
    <row r="8" spans="1:14" ht="15.75" x14ac:dyDescent="0.2">
      <c r="A8" s="101"/>
      <c r="B8" s="1020"/>
      <c r="C8" s="259"/>
      <c r="D8" s="115" t="s">
        <v>825</v>
      </c>
      <c r="E8" s="115" t="s">
        <v>135</v>
      </c>
      <c r="F8" s="116" t="s">
        <v>26</v>
      </c>
      <c r="G8" s="116">
        <v>6</v>
      </c>
      <c r="H8" s="116" t="s">
        <v>414</v>
      </c>
      <c r="I8" s="116" t="s">
        <v>325</v>
      </c>
      <c r="J8" s="116" t="s">
        <v>323</v>
      </c>
      <c r="K8" s="116"/>
      <c r="L8" s="114" t="s">
        <v>137</v>
      </c>
      <c r="M8" s="762">
        <v>2250000</v>
      </c>
      <c r="N8" s="249"/>
    </row>
    <row r="9" spans="1:14" x14ac:dyDescent="0.2">
      <c r="A9" s="101"/>
      <c r="B9" s="1020"/>
      <c r="C9" s="259"/>
      <c r="D9" s="115" t="s">
        <v>825</v>
      </c>
      <c r="E9" s="115" t="s">
        <v>135</v>
      </c>
      <c r="F9" s="116" t="s">
        <v>26</v>
      </c>
      <c r="G9" s="116">
        <v>6</v>
      </c>
      <c r="H9" s="116" t="s">
        <v>414</v>
      </c>
      <c r="I9" s="116" t="s">
        <v>327</v>
      </c>
      <c r="J9" s="116" t="s">
        <v>325</v>
      </c>
      <c r="K9" s="116"/>
      <c r="L9" s="114" t="s">
        <v>138</v>
      </c>
      <c r="M9" s="762">
        <v>7500000</v>
      </c>
    </row>
    <row r="10" spans="1:14" ht="12.75" customHeight="1" x14ac:dyDescent="0.2">
      <c r="A10" s="101"/>
      <c r="B10" s="112"/>
      <c r="C10" s="259"/>
      <c r="D10" s="115" t="s">
        <v>825</v>
      </c>
      <c r="E10" s="115" t="s">
        <v>135</v>
      </c>
      <c r="F10" s="116" t="s">
        <v>414</v>
      </c>
      <c r="G10" s="116"/>
      <c r="H10" s="116"/>
      <c r="I10" s="116"/>
      <c r="J10" s="116"/>
      <c r="K10" s="116" t="s">
        <v>374</v>
      </c>
      <c r="L10" s="114" t="s">
        <v>527</v>
      </c>
      <c r="M10" s="762">
        <v>7500000</v>
      </c>
    </row>
    <row r="11" spans="1:14" ht="12.75" customHeight="1" x14ac:dyDescent="0.2">
      <c r="A11" s="101"/>
      <c r="B11" s="401" t="s">
        <v>729</v>
      </c>
      <c r="C11" s="259"/>
      <c r="D11" s="115" t="s">
        <v>825</v>
      </c>
      <c r="E11" s="115" t="s">
        <v>139</v>
      </c>
      <c r="F11" s="116" t="s">
        <v>361</v>
      </c>
      <c r="G11" s="116"/>
      <c r="H11" s="116"/>
      <c r="I11" s="116"/>
      <c r="J11" s="116"/>
      <c r="K11" s="116"/>
      <c r="L11" s="114" t="s">
        <v>140</v>
      </c>
      <c r="M11" s="762">
        <v>5000000</v>
      </c>
    </row>
    <row r="12" spans="1:14" ht="12.75" customHeight="1" x14ac:dyDescent="0.2">
      <c r="A12" s="101"/>
      <c r="B12" s="112"/>
      <c r="C12" s="259"/>
      <c r="D12" s="115" t="s">
        <v>825</v>
      </c>
      <c r="E12" s="115" t="s">
        <v>141</v>
      </c>
      <c r="F12" s="116" t="s">
        <v>67</v>
      </c>
      <c r="G12" s="116"/>
      <c r="H12" s="116"/>
      <c r="I12" s="116"/>
      <c r="J12" s="116"/>
      <c r="K12" s="116" t="s">
        <v>323</v>
      </c>
      <c r="L12" s="114" t="s">
        <v>690</v>
      </c>
      <c r="M12" s="762">
        <v>16745552</v>
      </c>
    </row>
    <row r="13" spans="1:14" ht="12.75" customHeight="1" x14ac:dyDescent="0.2">
      <c r="A13" s="101"/>
      <c r="B13" s="112"/>
      <c r="C13" s="259"/>
      <c r="D13" s="115" t="s">
        <v>825</v>
      </c>
      <c r="E13" s="115" t="s">
        <v>141</v>
      </c>
      <c r="F13" s="116" t="s">
        <v>67</v>
      </c>
      <c r="G13" s="116">
        <v>4</v>
      </c>
      <c r="H13" s="116"/>
      <c r="I13" s="116"/>
      <c r="J13" s="116"/>
      <c r="K13" s="116" t="s">
        <v>325</v>
      </c>
      <c r="L13" s="114" t="s">
        <v>628</v>
      </c>
      <c r="M13" s="762">
        <v>6200000</v>
      </c>
    </row>
    <row r="14" spans="1:14" ht="12.75" customHeight="1" x14ac:dyDescent="0.2">
      <c r="A14" s="101"/>
      <c r="B14" s="112"/>
      <c r="C14" s="259"/>
      <c r="D14" s="115" t="s">
        <v>825</v>
      </c>
      <c r="E14" s="115" t="s">
        <v>141</v>
      </c>
      <c r="F14" s="116" t="s">
        <v>67</v>
      </c>
      <c r="G14" s="116"/>
      <c r="H14" s="116"/>
      <c r="I14" s="116"/>
      <c r="J14" s="116"/>
      <c r="K14" s="116" t="s">
        <v>327</v>
      </c>
      <c r="L14" s="114" t="s">
        <v>629</v>
      </c>
      <c r="M14" s="762">
        <v>6200000</v>
      </c>
    </row>
    <row r="15" spans="1:14" ht="12.75" customHeight="1" x14ac:dyDescent="0.2">
      <c r="A15" s="101"/>
      <c r="B15" s="112"/>
      <c r="C15" s="259"/>
      <c r="D15" s="115" t="s">
        <v>825</v>
      </c>
      <c r="E15" s="115" t="s">
        <v>141</v>
      </c>
      <c r="F15" s="116" t="s">
        <v>67</v>
      </c>
      <c r="G15" s="116"/>
      <c r="H15" s="116"/>
      <c r="I15" s="116"/>
      <c r="J15" s="116"/>
      <c r="K15" s="116" t="s">
        <v>328</v>
      </c>
      <c r="L15" s="114" t="s">
        <v>142</v>
      </c>
      <c r="M15" s="762">
        <v>3500000</v>
      </c>
    </row>
    <row r="16" spans="1:14" ht="12.75" customHeight="1" x14ac:dyDescent="0.2">
      <c r="A16" s="101"/>
      <c r="B16" s="112"/>
      <c r="C16" s="104"/>
      <c r="D16" s="115" t="s">
        <v>825</v>
      </c>
      <c r="E16" s="115" t="s">
        <v>141</v>
      </c>
      <c r="F16" s="116" t="s">
        <v>67</v>
      </c>
      <c r="G16" s="116"/>
      <c r="H16" s="116"/>
      <c r="I16" s="116"/>
      <c r="J16" s="116"/>
      <c r="K16" s="116" t="s">
        <v>336</v>
      </c>
      <c r="L16" s="114" t="s">
        <v>630</v>
      </c>
      <c r="M16" s="762">
        <v>7952520</v>
      </c>
    </row>
    <row r="17" spans="1:13" ht="26.25" customHeight="1" x14ac:dyDescent="0.2">
      <c r="A17" s="101"/>
      <c r="B17" s="112"/>
      <c r="C17" s="104"/>
      <c r="D17" s="115" t="s">
        <v>825</v>
      </c>
      <c r="E17" s="115" t="s">
        <v>141</v>
      </c>
      <c r="F17" s="116" t="s">
        <v>67</v>
      </c>
      <c r="G17" s="116"/>
      <c r="H17" s="116"/>
      <c r="I17" s="116"/>
      <c r="J17" s="116"/>
      <c r="K17" s="116" t="s">
        <v>338</v>
      </c>
      <c r="L17" s="616" t="s">
        <v>832</v>
      </c>
      <c r="M17" s="762">
        <v>5500000</v>
      </c>
    </row>
    <row r="18" spans="1:13" ht="26.25" customHeight="1" x14ac:dyDescent="0.2">
      <c r="A18" s="101"/>
      <c r="B18" s="112"/>
      <c r="C18" s="104"/>
      <c r="D18" s="115" t="s">
        <v>825</v>
      </c>
      <c r="E18" s="115" t="s">
        <v>141</v>
      </c>
      <c r="F18" s="116" t="s">
        <v>67</v>
      </c>
      <c r="G18" s="116"/>
      <c r="H18" s="116"/>
      <c r="I18" s="116"/>
      <c r="J18" s="116"/>
      <c r="K18" s="116" t="s">
        <v>340</v>
      </c>
      <c r="L18" s="616" t="s">
        <v>876</v>
      </c>
      <c r="M18" s="762">
        <v>950000</v>
      </c>
    </row>
    <row r="19" spans="1:13" ht="12.75" customHeight="1" x14ac:dyDescent="0.2">
      <c r="A19" s="101"/>
      <c r="B19" s="112"/>
      <c r="C19" s="104"/>
      <c r="D19" s="115" t="s">
        <v>825</v>
      </c>
      <c r="E19" s="115" t="s">
        <v>141</v>
      </c>
      <c r="F19" s="116" t="s">
        <v>67</v>
      </c>
      <c r="G19" s="116"/>
      <c r="H19" s="116"/>
      <c r="I19" s="116"/>
      <c r="J19" s="116"/>
      <c r="K19" s="116" t="s">
        <v>341</v>
      </c>
      <c r="L19" s="114" t="s">
        <v>877</v>
      </c>
      <c r="M19" s="762">
        <v>3951928</v>
      </c>
    </row>
    <row r="20" spans="1:13" ht="17.25" customHeight="1" x14ac:dyDescent="0.2">
      <c r="A20" s="101"/>
      <c r="B20" s="112"/>
      <c r="C20" s="104"/>
      <c r="D20" s="115" t="s">
        <v>825</v>
      </c>
      <c r="E20" s="115" t="s">
        <v>141</v>
      </c>
      <c r="F20" s="116" t="s">
        <v>67</v>
      </c>
      <c r="G20" s="116"/>
      <c r="H20" s="116"/>
      <c r="I20" s="116"/>
      <c r="J20" s="116"/>
      <c r="K20" s="116" t="s">
        <v>342</v>
      </c>
      <c r="L20" s="114" t="s">
        <v>882</v>
      </c>
      <c r="M20" s="762">
        <v>1000000</v>
      </c>
    </row>
    <row r="21" spans="1:13" ht="12.75" customHeight="1" x14ac:dyDescent="0.2">
      <c r="A21" s="262"/>
      <c r="B21" s="252"/>
      <c r="C21" s="263"/>
      <c r="D21" s="263"/>
      <c r="E21" s="264"/>
      <c r="F21" s="103"/>
      <c r="G21" s="103"/>
      <c r="H21" s="103"/>
      <c r="I21" s="103"/>
      <c r="J21" s="103"/>
      <c r="K21" s="103"/>
      <c r="L21" s="265"/>
      <c r="M21" s="273"/>
    </row>
    <row r="22" spans="1:13" ht="24.75" customHeight="1" x14ac:dyDescent="0.2">
      <c r="A22" s="99" t="s">
        <v>105</v>
      </c>
      <c r="B22" s="1024" t="s">
        <v>536</v>
      </c>
      <c r="C22" s="581">
        <v>48000000</v>
      </c>
      <c r="D22" s="115" t="s">
        <v>826</v>
      </c>
      <c r="E22" s="115" t="s">
        <v>135</v>
      </c>
      <c r="F22" s="116" t="s">
        <v>26</v>
      </c>
      <c r="G22" s="116">
        <v>6</v>
      </c>
      <c r="H22" s="116" t="s">
        <v>414</v>
      </c>
      <c r="I22" s="116" t="s">
        <v>323</v>
      </c>
      <c r="J22" s="116" t="s">
        <v>323</v>
      </c>
      <c r="K22" s="116"/>
      <c r="L22" s="114" t="s">
        <v>136</v>
      </c>
      <c r="M22" s="762">
        <v>480000</v>
      </c>
    </row>
    <row r="23" spans="1:13" ht="12.75" customHeight="1" x14ac:dyDescent="0.2">
      <c r="A23" s="101"/>
      <c r="B23" s="1020"/>
      <c r="C23" s="104"/>
      <c r="D23" s="115" t="s">
        <v>826</v>
      </c>
      <c r="E23" s="115" t="s">
        <v>135</v>
      </c>
      <c r="F23" s="116" t="s">
        <v>26</v>
      </c>
      <c r="G23" s="116">
        <v>6</v>
      </c>
      <c r="H23" s="116" t="s">
        <v>414</v>
      </c>
      <c r="I23" s="116" t="s">
        <v>325</v>
      </c>
      <c r="J23" s="116" t="s">
        <v>323</v>
      </c>
      <c r="K23" s="116"/>
      <c r="L23" s="114" t="s">
        <v>137</v>
      </c>
      <c r="M23" s="762">
        <v>1440000</v>
      </c>
    </row>
    <row r="24" spans="1:13" ht="12.75" customHeight="1" x14ac:dyDescent="0.2">
      <c r="A24" s="101"/>
      <c r="B24" s="112"/>
      <c r="C24" s="104"/>
      <c r="D24" s="115" t="s">
        <v>826</v>
      </c>
      <c r="E24" s="115" t="s">
        <v>135</v>
      </c>
      <c r="F24" s="116" t="s">
        <v>26</v>
      </c>
      <c r="G24" s="116">
        <v>6</v>
      </c>
      <c r="H24" s="116" t="s">
        <v>414</v>
      </c>
      <c r="I24" s="116" t="s">
        <v>327</v>
      </c>
      <c r="J24" s="116" t="s">
        <v>325</v>
      </c>
      <c r="K24" s="116"/>
      <c r="L24" s="114" t="s">
        <v>138</v>
      </c>
      <c r="M24" s="762">
        <v>4800000</v>
      </c>
    </row>
    <row r="25" spans="1:13" ht="12.75" customHeight="1" x14ac:dyDescent="0.2">
      <c r="A25" s="101"/>
      <c r="B25" s="112"/>
      <c r="C25" s="104"/>
      <c r="D25" s="115" t="s">
        <v>826</v>
      </c>
      <c r="E25" s="115" t="s">
        <v>135</v>
      </c>
      <c r="F25" s="116" t="s">
        <v>414</v>
      </c>
      <c r="G25" s="116"/>
      <c r="H25" s="116"/>
      <c r="I25" s="116"/>
      <c r="J25" s="116"/>
      <c r="K25" s="116"/>
      <c r="L25" s="114" t="s">
        <v>823</v>
      </c>
      <c r="M25" s="762">
        <v>4800000</v>
      </c>
    </row>
    <row r="26" spans="1:13" ht="12.75" customHeight="1" x14ac:dyDescent="0.2">
      <c r="A26" s="101"/>
      <c r="B26" s="401" t="s">
        <v>728</v>
      </c>
      <c r="C26" s="104"/>
      <c r="D26" s="115"/>
      <c r="E26" s="115" t="s">
        <v>139</v>
      </c>
      <c r="F26" s="116" t="s">
        <v>361</v>
      </c>
      <c r="G26" s="116"/>
      <c r="H26" s="116"/>
      <c r="I26" s="116"/>
      <c r="J26" s="116"/>
      <c r="K26" s="116"/>
      <c r="L26" s="114" t="s">
        <v>977</v>
      </c>
      <c r="M26" s="762">
        <v>100000</v>
      </c>
    </row>
    <row r="27" spans="1:13" ht="26.25" customHeight="1" x14ac:dyDescent="0.2">
      <c r="A27" s="101"/>
      <c r="B27" s="112"/>
      <c r="C27" s="104"/>
      <c r="D27" s="115"/>
      <c r="E27" s="115" t="s">
        <v>139</v>
      </c>
      <c r="F27" s="116" t="s">
        <v>365</v>
      </c>
      <c r="G27" s="116"/>
      <c r="H27" s="116"/>
      <c r="I27" s="116"/>
      <c r="J27" s="116"/>
      <c r="K27" s="116"/>
      <c r="L27" s="616" t="s">
        <v>978</v>
      </c>
      <c r="M27" s="762">
        <v>1500000</v>
      </c>
    </row>
    <row r="28" spans="1:13" ht="25.5" x14ac:dyDescent="0.2">
      <c r="A28" s="101"/>
      <c r="B28" s="112"/>
      <c r="C28" s="104"/>
      <c r="D28" s="115" t="s">
        <v>826</v>
      </c>
      <c r="E28" s="115" t="s">
        <v>141</v>
      </c>
      <c r="F28" s="116" t="s">
        <v>414</v>
      </c>
      <c r="G28" s="116"/>
      <c r="H28" s="116"/>
      <c r="I28" s="116"/>
      <c r="J28" s="116"/>
      <c r="K28" s="116" t="s">
        <v>834</v>
      </c>
      <c r="L28" s="616" t="s">
        <v>866</v>
      </c>
      <c r="M28" s="762">
        <v>7500000</v>
      </c>
    </row>
    <row r="29" spans="1:13" ht="12.75" customHeight="1" x14ac:dyDescent="0.2">
      <c r="A29" s="101"/>
      <c r="B29" s="112"/>
      <c r="C29" s="104"/>
      <c r="D29" s="115" t="s">
        <v>826</v>
      </c>
      <c r="E29" s="115" t="s">
        <v>141</v>
      </c>
      <c r="F29" s="116" t="s">
        <v>67</v>
      </c>
      <c r="G29" s="116"/>
      <c r="H29" s="116"/>
      <c r="I29" s="116"/>
      <c r="J29" s="116"/>
      <c r="K29" s="116" t="s">
        <v>868</v>
      </c>
      <c r="L29" s="114" t="s">
        <v>730</v>
      </c>
      <c r="M29" s="762">
        <v>27380000</v>
      </c>
    </row>
    <row r="30" spans="1:13" x14ac:dyDescent="0.2">
      <c r="A30" s="262"/>
      <c r="B30" s="252"/>
      <c r="C30" s="263"/>
      <c r="D30" s="263"/>
      <c r="E30" s="264"/>
      <c r="F30" s="103"/>
      <c r="G30" s="103"/>
      <c r="H30" s="103"/>
      <c r="I30" s="103"/>
      <c r="J30" s="103"/>
      <c r="K30" s="103"/>
      <c r="L30" s="265"/>
      <c r="M30" s="190"/>
    </row>
    <row r="31" spans="1:13" ht="25.5" x14ac:dyDescent="0.2">
      <c r="A31" s="101" t="s">
        <v>618</v>
      </c>
      <c r="B31" s="112" t="s">
        <v>143</v>
      </c>
      <c r="C31" s="100">
        <v>50000000</v>
      </c>
      <c r="D31" s="115" t="s">
        <v>825</v>
      </c>
      <c r="E31" s="115" t="s">
        <v>141</v>
      </c>
      <c r="F31" s="116" t="s">
        <v>492</v>
      </c>
      <c r="G31" s="116"/>
      <c r="H31" s="116"/>
      <c r="I31" s="116"/>
      <c r="J31" s="116"/>
      <c r="K31" s="116" t="s">
        <v>883</v>
      </c>
      <c r="L31" s="616" t="s">
        <v>881</v>
      </c>
      <c r="M31" s="762">
        <v>8000000</v>
      </c>
    </row>
    <row r="32" spans="1:13" x14ac:dyDescent="0.2">
      <c r="A32" s="101"/>
      <c r="B32" s="112"/>
      <c r="C32" s="100"/>
      <c r="D32" s="115" t="s">
        <v>825</v>
      </c>
      <c r="E32" s="115" t="s">
        <v>141</v>
      </c>
      <c r="F32" s="116" t="s">
        <v>28</v>
      </c>
      <c r="G32" s="116"/>
      <c r="H32" s="116"/>
      <c r="I32" s="116"/>
      <c r="J32" s="116"/>
      <c r="K32" s="116" t="s">
        <v>323</v>
      </c>
      <c r="L32" s="114" t="s">
        <v>878</v>
      </c>
      <c r="M32" s="762">
        <v>5000000</v>
      </c>
    </row>
    <row r="33" spans="1:13" x14ac:dyDescent="0.2">
      <c r="A33" s="101"/>
      <c r="B33" s="401" t="s">
        <v>729</v>
      </c>
      <c r="C33" s="100"/>
      <c r="D33" s="115" t="s">
        <v>825</v>
      </c>
      <c r="E33" s="115" t="s">
        <v>141</v>
      </c>
      <c r="F33" s="116" t="s">
        <v>67</v>
      </c>
      <c r="G33" s="116"/>
      <c r="H33" s="116"/>
      <c r="I33" s="116"/>
      <c r="J33" s="116"/>
      <c r="K33" s="116" t="s">
        <v>342</v>
      </c>
      <c r="L33" s="114" t="s">
        <v>882</v>
      </c>
      <c r="M33" s="762">
        <v>1000000</v>
      </c>
    </row>
    <row r="34" spans="1:13" x14ac:dyDescent="0.2">
      <c r="A34" s="101"/>
      <c r="B34" s="112"/>
      <c r="C34" s="100"/>
      <c r="D34" s="115" t="s">
        <v>825</v>
      </c>
      <c r="E34" s="115" t="s">
        <v>141</v>
      </c>
      <c r="F34" s="116" t="s">
        <v>67</v>
      </c>
      <c r="G34" s="116"/>
      <c r="H34" s="116"/>
      <c r="I34" s="116"/>
      <c r="J34" s="116"/>
      <c r="K34" s="116" t="s">
        <v>344</v>
      </c>
      <c r="L34" s="114" t="s">
        <v>879</v>
      </c>
      <c r="M34" s="762">
        <v>6500000</v>
      </c>
    </row>
    <row r="35" spans="1:13" x14ac:dyDescent="0.2">
      <c r="A35" s="101"/>
      <c r="B35" s="112"/>
      <c r="C35" s="100"/>
      <c r="D35" s="115" t="s">
        <v>825</v>
      </c>
      <c r="E35" s="115" t="s">
        <v>141</v>
      </c>
      <c r="F35" s="116" t="s">
        <v>67</v>
      </c>
      <c r="G35" s="116"/>
      <c r="H35" s="116"/>
      <c r="I35" s="116"/>
      <c r="J35" s="116"/>
      <c r="K35" s="116" t="s">
        <v>345</v>
      </c>
      <c r="L35" s="114" t="s">
        <v>880</v>
      </c>
      <c r="M35" s="762">
        <v>7500000</v>
      </c>
    </row>
    <row r="36" spans="1:13" x14ac:dyDescent="0.2">
      <c r="A36" s="101"/>
      <c r="B36" s="112"/>
      <c r="C36" s="100"/>
      <c r="D36" s="115" t="s">
        <v>825</v>
      </c>
      <c r="E36" s="115" t="s">
        <v>141</v>
      </c>
      <c r="F36" s="116" t="s">
        <v>67</v>
      </c>
      <c r="G36" s="116"/>
      <c r="H36" s="116"/>
      <c r="I36" s="116"/>
      <c r="J36" s="116"/>
      <c r="K36" s="116" t="s">
        <v>346</v>
      </c>
      <c r="L36" s="616" t="s">
        <v>872</v>
      </c>
      <c r="M36" s="762">
        <v>1000000</v>
      </c>
    </row>
    <row r="37" spans="1:13" x14ac:dyDescent="0.2">
      <c r="A37" s="101"/>
      <c r="B37" s="112"/>
      <c r="C37" s="100"/>
      <c r="D37" s="115" t="s">
        <v>825</v>
      </c>
      <c r="E37" s="115" t="s">
        <v>141</v>
      </c>
      <c r="F37" s="116" t="s">
        <v>67</v>
      </c>
      <c r="G37" s="116"/>
      <c r="H37" s="116"/>
      <c r="I37" s="116"/>
      <c r="J37" s="116"/>
      <c r="K37" s="116" t="s">
        <v>347</v>
      </c>
      <c r="L37" s="114" t="s">
        <v>871</v>
      </c>
      <c r="M37" s="762">
        <v>1000000</v>
      </c>
    </row>
    <row r="38" spans="1:13" x14ac:dyDescent="0.2">
      <c r="A38" s="101"/>
      <c r="B38" s="112"/>
      <c r="C38" s="100"/>
      <c r="D38" s="115" t="s">
        <v>825</v>
      </c>
      <c r="E38" s="115" t="s">
        <v>141</v>
      </c>
      <c r="F38" s="116" t="s">
        <v>67</v>
      </c>
      <c r="G38" s="116"/>
      <c r="H38" s="116"/>
      <c r="I38" s="116"/>
      <c r="J38" s="116"/>
      <c r="K38" s="116" t="s">
        <v>348</v>
      </c>
      <c r="L38" s="114" t="s">
        <v>873</v>
      </c>
      <c r="M38" s="762">
        <v>3500000</v>
      </c>
    </row>
    <row r="39" spans="1:13" x14ac:dyDescent="0.2">
      <c r="A39" s="101"/>
      <c r="B39" s="112"/>
      <c r="C39" s="100"/>
      <c r="D39" s="115" t="s">
        <v>825</v>
      </c>
      <c r="E39" s="115" t="s">
        <v>141</v>
      </c>
      <c r="F39" s="116" t="s">
        <v>67</v>
      </c>
      <c r="G39" s="116"/>
      <c r="H39" s="116"/>
      <c r="I39" s="116"/>
      <c r="J39" s="116"/>
      <c r="K39" s="116" t="s">
        <v>349</v>
      </c>
      <c r="L39" s="114" t="s">
        <v>874</v>
      </c>
      <c r="M39" s="762">
        <v>4500000</v>
      </c>
    </row>
    <row r="40" spans="1:13" x14ac:dyDescent="0.2">
      <c r="A40" s="101"/>
      <c r="B40" s="112"/>
      <c r="C40" s="100"/>
      <c r="D40" s="115" t="s">
        <v>825</v>
      </c>
      <c r="E40" s="115" t="s">
        <v>141</v>
      </c>
      <c r="F40" s="116" t="s">
        <v>67</v>
      </c>
      <c r="G40" s="116"/>
      <c r="H40" s="116"/>
      <c r="I40" s="116"/>
      <c r="J40" s="116"/>
      <c r="K40" s="116" t="s">
        <v>350</v>
      </c>
      <c r="L40" s="616" t="s">
        <v>875</v>
      </c>
      <c r="M40" s="762">
        <v>12000000</v>
      </c>
    </row>
    <row r="41" spans="1:13" ht="9.75" customHeight="1" x14ac:dyDescent="0.2">
      <c r="A41" s="262"/>
      <c r="B41" s="252"/>
      <c r="C41" s="275"/>
      <c r="D41" s="272"/>
      <c r="E41" s="264"/>
      <c r="F41" s="103"/>
      <c r="G41" s="103"/>
      <c r="H41" s="103"/>
      <c r="I41" s="103"/>
      <c r="J41" s="103"/>
      <c r="K41" s="103"/>
      <c r="L41" s="170"/>
      <c r="M41" s="190"/>
    </row>
    <row r="42" spans="1:13" ht="36" x14ac:dyDescent="0.2">
      <c r="A42" s="99" t="s">
        <v>616</v>
      </c>
      <c r="B42" s="107" t="s">
        <v>283</v>
      </c>
      <c r="C42" s="272">
        <v>45760854</v>
      </c>
      <c r="D42" s="115" t="s">
        <v>826</v>
      </c>
      <c r="E42" s="115" t="s">
        <v>141</v>
      </c>
      <c r="F42" s="116" t="s">
        <v>67</v>
      </c>
      <c r="G42" s="116"/>
      <c r="H42" s="116"/>
      <c r="I42" s="116"/>
      <c r="J42" s="116"/>
      <c r="K42" s="116" t="s">
        <v>868</v>
      </c>
      <c r="L42" s="114" t="s">
        <v>730</v>
      </c>
      <c r="M42" s="762">
        <v>42760854</v>
      </c>
    </row>
    <row r="43" spans="1:13" x14ac:dyDescent="0.2">
      <c r="A43" s="570"/>
      <c r="B43" s="402" t="s">
        <v>728</v>
      </c>
      <c r="C43" s="422"/>
      <c r="D43" s="115" t="s">
        <v>826</v>
      </c>
      <c r="E43" s="115" t="s">
        <v>141</v>
      </c>
      <c r="F43" s="116" t="s">
        <v>67</v>
      </c>
      <c r="G43" s="116"/>
      <c r="H43" s="116"/>
      <c r="I43" s="116"/>
      <c r="J43" s="116"/>
      <c r="K43" s="116" t="s">
        <v>834</v>
      </c>
      <c r="L43" s="114" t="s">
        <v>807</v>
      </c>
      <c r="M43" s="762">
        <v>3000000</v>
      </c>
    </row>
    <row r="44" spans="1:13" s="105" customFormat="1" x14ac:dyDescent="0.2">
      <c r="A44" s="262"/>
      <c r="B44" s="419"/>
      <c r="C44" s="275"/>
      <c r="D44" s="760"/>
      <c r="E44" s="115"/>
      <c r="F44" s="116"/>
      <c r="G44" s="116"/>
      <c r="H44" s="116"/>
      <c r="I44" s="116"/>
      <c r="J44" s="116"/>
      <c r="K44" s="116"/>
      <c r="L44" s="616"/>
      <c r="M44" s="762"/>
    </row>
    <row r="45" spans="1:13" s="105" customFormat="1" ht="24" x14ac:dyDescent="0.2">
      <c r="A45" s="99" t="s">
        <v>620</v>
      </c>
      <c r="B45" s="107" t="s">
        <v>154</v>
      </c>
      <c r="C45" s="581">
        <v>11000000</v>
      </c>
      <c r="D45" s="108" t="s">
        <v>825</v>
      </c>
      <c r="E45" s="108" t="s">
        <v>135</v>
      </c>
      <c r="F45" s="109" t="s">
        <v>414</v>
      </c>
      <c r="G45" s="110"/>
      <c r="H45" s="110"/>
      <c r="I45" s="110"/>
      <c r="J45" s="110"/>
      <c r="K45" s="110" t="s">
        <v>374</v>
      </c>
      <c r="L45" s="111" t="s">
        <v>527</v>
      </c>
      <c r="M45" s="352">
        <v>11000000</v>
      </c>
    </row>
    <row r="46" spans="1:13" s="105" customFormat="1" x14ac:dyDescent="0.2">
      <c r="A46" s="570"/>
      <c r="B46" s="402" t="s">
        <v>729</v>
      </c>
      <c r="C46" s="106"/>
      <c r="D46" s="184"/>
      <c r="E46" s="184"/>
      <c r="F46" s="266"/>
      <c r="G46" s="169"/>
      <c r="H46" s="169"/>
      <c r="I46" s="169"/>
      <c r="J46" s="169"/>
      <c r="K46" s="169"/>
      <c r="L46" s="403"/>
      <c r="M46" s="574"/>
    </row>
    <row r="47" spans="1:13" s="105" customFormat="1" ht="9" customHeight="1" x14ac:dyDescent="0.2">
      <c r="A47" s="262"/>
      <c r="B47" s="419"/>
      <c r="C47" s="275"/>
      <c r="D47" s="275"/>
      <c r="E47" s="264"/>
      <c r="F47" s="103"/>
      <c r="G47" s="103"/>
      <c r="H47" s="103"/>
      <c r="I47" s="103"/>
      <c r="J47" s="103"/>
      <c r="K47" s="103"/>
      <c r="L47" s="420"/>
      <c r="M47" s="273"/>
    </row>
    <row r="48" spans="1:13" s="105" customFormat="1" ht="24" x14ac:dyDescent="0.2">
      <c r="A48" s="99" t="s">
        <v>620</v>
      </c>
      <c r="B48" s="107" t="s">
        <v>538</v>
      </c>
      <c r="C48" s="581">
        <v>6500000</v>
      </c>
      <c r="D48" s="108" t="s">
        <v>826</v>
      </c>
      <c r="E48" s="108" t="s">
        <v>135</v>
      </c>
      <c r="F48" s="109" t="s">
        <v>414</v>
      </c>
      <c r="G48" s="110"/>
      <c r="H48" s="110"/>
      <c r="I48" s="110"/>
      <c r="J48" s="110"/>
      <c r="K48" s="110"/>
      <c r="L48" s="111" t="s">
        <v>823</v>
      </c>
      <c r="M48" s="352">
        <v>6500000</v>
      </c>
    </row>
    <row r="49" spans="1:13" s="105" customFormat="1" x14ac:dyDescent="0.2">
      <c r="A49" s="570"/>
      <c r="B49" s="402" t="s">
        <v>728</v>
      </c>
      <c r="C49" s="106"/>
      <c r="D49" s="184"/>
      <c r="E49" s="184"/>
      <c r="F49" s="266"/>
      <c r="G49" s="169"/>
      <c r="H49" s="169"/>
      <c r="I49" s="169"/>
      <c r="J49" s="169"/>
      <c r="K49" s="169"/>
      <c r="L49" s="403"/>
      <c r="M49" s="574"/>
    </row>
    <row r="50" spans="1:13" s="105" customFormat="1" ht="8.25" customHeight="1" x14ac:dyDescent="0.2">
      <c r="A50" s="262"/>
      <c r="B50" s="419"/>
      <c r="C50" s="275"/>
      <c r="D50" s="275"/>
      <c r="E50" s="264"/>
      <c r="F50" s="103"/>
      <c r="G50" s="103"/>
      <c r="H50" s="103"/>
      <c r="I50" s="103"/>
      <c r="J50" s="103"/>
      <c r="K50" s="103"/>
      <c r="L50" s="420"/>
      <c r="M50" s="273"/>
    </row>
    <row r="51" spans="1:13" ht="24" customHeight="1" x14ac:dyDescent="0.2">
      <c r="A51" s="101" t="s">
        <v>182</v>
      </c>
      <c r="B51" s="112" t="s">
        <v>144</v>
      </c>
      <c r="C51" s="113">
        <v>700000</v>
      </c>
      <c r="D51" s="108" t="s">
        <v>825</v>
      </c>
      <c r="E51" s="184" t="s">
        <v>139</v>
      </c>
      <c r="F51" s="266" t="s">
        <v>88</v>
      </c>
      <c r="G51" s="169"/>
      <c r="H51" s="169"/>
      <c r="I51" s="169"/>
      <c r="J51" s="169"/>
      <c r="K51" s="169"/>
      <c r="L51" s="185" t="s">
        <v>145</v>
      </c>
      <c r="M51" s="574">
        <v>350000</v>
      </c>
    </row>
    <row r="52" spans="1:13" x14ac:dyDescent="0.2">
      <c r="A52" s="101"/>
      <c r="B52" s="421" t="s">
        <v>729</v>
      </c>
      <c r="C52" s="113"/>
      <c r="D52" s="184" t="s">
        <v>825</v>
      </c>
      <c r="E52" s="108" t="s">
        <v>139</v>
      </c>
      <c r="F52" s="109" t="s">
        <v>88</v>
      </c>
      <c r="G52" s="240"/>
      <c r="H52" s="240"/>
      <c r="I52" s="240"/>
      <c r="J52" s="240"/>
      <c r="K52" s="240"/>
      <c r="L52" s="114" t="s">
        <v>169</v>
      </c>
      <c r="M52" s="268">
        <v>350000</v>
      </c>
    </row>
    <row r="53" spans="1:13" ht="9" customHeight="1" x14ac:dyDescent="0.2">
      <c r="A53" s="99"/>
      <c r="B53" s="107"/>
      <c r="C53" s="272"/>
      <c r="D53" s="272"/>
      <c r="E53" s="264"/>
      <c r="F53" s="103"/>
      <c r="G53" s="103"/>
      <c r="H53" s="103"/>
      <c r="I53" s="103"/>
      <c r="J53" s="103"/>
      <c r="K53" s="103"/>
      <c r="L53" s="265"/>
      <c r="M53" s="273"/>
    </row>
    <row r="54" spans="1:13" x14ac:dyDescent="0.2">
      <c r="A54" s="99" t="s">
        <v>194</v>
      </c>
      <c r="B54" s="107" t="s">
        <v>195</v>
      </c>
      <c r="C54" s="272">
        <v>85000000</v>
      </c>
      <c r="D54" s="108" t="s">
        <v>825</v>
      </c>
      <c r="E54" s="115" t="s">
        <v>135</v>
      </c>
      <c r="F54" s="116" t="s">
        <v>26</v>
      </c>
      <c r="G54" s="116"/>
      <c r="H54" s="116"/>
      <c r="I54" s="116"/>
      <c r="J54" s="116"/>
      <c r="K54" s="116"/>
      <c r="L54" s="114" t="s">
        <v>171</v>
      </c>
      <c r="M54" s="762">
        <v>14448571.889999999</v>
      </c>
    </row>
    <row r="55" spans="1:13" x14ac:dyDescent="0.2">
      <c r="A55" s="101" t="s">
        <v>196</v>
      </c>
      <c r="B55" s="1101" t="s">
        <v>197</v>
      </c>
      <c r="C55" s="100">
        <v>6500000</v>
      </c>
      <c r="D55" s="255" t="s">
        <v>825</v>
      </c>
      <c r="E55" s="115" t="s">
        <v>135</v>
      </c>
      <c r="F55" s="116" t="s">
        <v>26</v>
      </c>
      <c r="G55" s="116"/>
      <c r="H55" s="116"/>
      <c r="I55" s="116"/>
      <c r="J55" s="116"/>
      <c r="K55" s="116"/>
      <c r="L55" s="114" t="s">
        <v>708</v>
      </c>
      <c r="M55" s="762">
        <v>1083642.89175</v>
      </c>
    </row>
    <row r="56" spans="1:13" x14ac:dyDescent="0.2">
      <c r="A56" s="101"/>
      <c r="B56" s="1101"/>
      <c r="C56" s="100"/>
      <c r="D56" s="255" t="s">
        <v>825</v>
      </c>
      <c r="E56" s="115" t="s">
        <v>135</v>
      </c>
      <c r="F56" s="116" t="s">
        <v>26</v>
      </c>
      <c r="G56" s="116"/>
      <c r="H56" s="116"/>
      <c r="I56" s="116"/>
      <c r="J56" s="116"/>
      <c r="K56" s="116"/>
      <c r="L56" s="114" t="s">
        <v>705</v>
      </c>
      <c r="M56" s="762">
        <v>1204047.6575</v>
      </c>
    </row>
    <row r="57" spans="1:13" x14ac:dyDescent="0.2">
      <c r="A57" s="101"/>
      <c r="B57" s="1101"/>
      <c r="C57" s="100"/>
      <c r="D57" s="255" t="s">
        <v>825</v>
      </c>
      <c r="E57" s="115" t="s">
        <v>135</v>
      </c>
      <c r="F57" s="116" t="s">
        <v>26</v>
      </c>
      <c r="G57" s="116"/>
      <c r="H57" s="116"/>
      <c r="I57" s="116"/>
      <c r="J57" s="116"/>
      <c r="K57" s="116"/>
      <c r="L57" s="114" t="s">
        <v>525</v>
      </c>
      <c r="M57" s="762">
        <v>2408095.3149999999</v>
      </c>
    </row>
    <row r="58" spans="1:13" x14ac:dyDescent="0.2">
      <c r="A58" s="575"/>
      <c r="B58" s="1101"/>
      <c r="C58" s="100"/>
      <c r="D58" s="255" t="s">
        <v>825</v>
      </c>
      <c r="E58" s="115" t="s">
        <v>135</v>
      </c>
      <c r="F58" s="116" t="s">
        <v>414</v>
      </c>
      <c r="G58" s="116"/>
      <c r="H58" s="116"/>
      <c r="I58" s="116"/>
      <c r="J58" s="116"/>
      <c r="K58" s="116" t="s">
        <v>374</v>
      </c>
      <c r="L58" s="114" t="s">
        <v>527</v>
      </c>
      <c r="M58" s="762">
        <v>46314401</v>
      </c>
    </row>
    <row r="59" spans="1:13" x14ac:dyDescent="0.2">
      <c r="A59" s="101"/>
      <c r="B59" s="421" t="s">
        <v>740</v>
      </c>
      <c r="C59" s="100"/>
      <c r="D59" s="255" t="s">
        <v>825</v>
      </c>
      <c r="E59" s="115" t="s">
        <v>135</v>
      </c>
      <c r="F59" s="116" t="s">
        <v>414</v>
      </c>
      <c r="G59" s="116"/>
      <c r="H59" s="116"/>
      <c r="I59" s="116"/>
      <c r="J59" s="116"/>
      <c r="K59" s="116" t="s">
        <v>414</v>
      </c>
      <c r="L59" s="114" t="s">
        <v>528</v>
      </c>
      <c r="M59" s="762">
        <v>4751114.25</v>
      </c>
    </row>
    <row r="60" spans="1:13" x14ac:dyDescent="0.2">
      <c r="A60" s="101"/>
      <c r="B60" s="112"/>
      <c r="C60" s="100"/>
      <c r="D60" s="255" t="s">
        <v>825</v>
      </c>
      <c r="E60" s="115" t="s">
        <v>135</v>
      </c>
      <c r="F60" s="116" t="s">
        <v>414</v>
      </c>
      <c r="G60" s="116"/>
      <c r="H60" s="116"/>
      <c r="I60" s="116"/>
      <c r="J60" s="116"/>
      <c r="K60" s="116" t="s">
        <v>492</v>
      </c>
      <c r="L60" s="114" t="s">
        <v>529</v>
      </c>
      <c r="M60" s="762">
        <v>1020000</v>
      </c>
    </row>
    <row r="61" spans="1:13" hidden="1" x14ac:dyDescent="0.2">
      <c r="A61" s="575"/>
      <c r="B61" s="105"/>
      <c r="C61" s="100"/>
      <c r="D61" s="255" t="s">
        <v>825</v>
      </c>
      <c r="E61" s="115" t="s">
        <v>135</v>
      </c>
      <c r="F61" s="116" t="s">
        <v>414</v>
      </c>
      <c r="G61" s="116"/>
      <c r="H61" s="116"/>
      <c r="I61" s="116"/>
      <c r="J61" s="116"/>
      <c r="K61" s="116" t="s">
        <v>67</v>
      </c>
      <c r="L61" s="114" t="s">
        <v>530</v>
      </c>
      <c r="M61" s="762">
        <v>0</v>
      </c>
    </row>
    <row r="62" spans="1:13" hidden="1" x14ac:dyDescent="0.2">
      <c r="A62" s="575"/>
      <c r="B62" s="105"/>
      <c r="C62" s="100"/>
      <c r="D62" s="255" t="s">
        <v>825</v>
      </c>
      <c r="E62" s="115" t="s">
        <v>135</v>
      </c>
      <c r="F62" s="116" t="s">
        <v>414</v>
      </c>
      <c r="G62" s="116"/>
      <c r="H62" s="116"/>
      <c r="I62" s="116"/>
      <c r="J62" s="116"/>
      <c r="K62" s="116" t="s">
        <v>28</v>
      </c>
      <c r="L62" s="114" t="s">
        <v>625</v>
      </c>
      <c r="M62" s="762">
        <v>0</v>
      </c>
    </row>
    <row r="63" spans="1:13" hidden="1" x14ac:dyDescent="0.2">
      <c r="A63" s="101"/>
      <c r="B63" s="112"/>
      <c r="C63" s="100"/>
      <c r="D63" s="255" t="s">
        <v>825</v>
      </c>
      <c r="E63" s="115" t="s">
        <v>135</v>
      </c>
      <c r="F63" s="116" t="s">
        <v>414</v>
      </c>
      <c r="G63" s="116"/>
      <c r="H63" s="116"/>
      <c r="I63" s="116"/>
      <c r="J63" s="116"/>
      <c r="K63" s="116" t="s">
        <v>88</v>
      </c>
      <c r="L63" s="114" t="s">
        <v>688</v>
      </c>
      <c r="M63" s="762">
        <v>0</v>
      </c>
    </row>
    <row r="64" spans="1:13" x14ac:dyDescent="0.2">
      <c r="A64" s="101"/>
      <c r="B64" s="112"/>
      <c r="C64" s="100"/>
      <c r="D64" s="255" t="s">
        <v>825</v>
      </c>
      <c r="E64" s="115" t="s">
        <v>135</v>
      </c>
      <c r="F64" s="116" t="s">
        <v>492</v>
      </c>
      <c r="G64" s="116"/>
      <c r="H64" s="116"/>
      <c r="I64" s="116"/>
      <c r="J64" s="116"/>
      <c r="K64" s="116" t="s">
        <v>374</v>
      </c>
      <c r="L64" s="114" t="s">
        <v>531</v>
      </c>
      <c r="M64" s="762">
        <v>19955127</v>
      </c>
    </row>
    <row r="65" spans="1:13" x14ac:dyDescent="0.2">
      <c r="A65" s="570"/>
      <c r="B65" s="102"/>
      <c r="C65" s="422"/>
      <c r="D65" s="184" t="s">
        <v>825</v>
      </c>
      <c r="E65" s="115" t="s">
        <v>135</v>
      </c>
      <c r="F65" s="116" t="s">
        <v>492</v>
      </c>
      <c r="G65" s="116"/>
      <c r="H65" s="116"/>
      <c r="I65" s="116"/>
      <c r="J65" s="116"/>
      <c r="K65" s="116" t="s">
        <v>414</v>
      </c>
      <c r="L65" s="114" t="s">
        <v>532</v>
      </c>
      <c r="M65" s="762">
        <v>315000</v>
      </c>
    </row>
    <row r="66" spans="1:13" hidden="1" x14ac:dyDescent="0.2">
      <c r="A66" s="101"/>
      <c r="B66" s="112"/>
      <c r="C66" s="100"/>
      <c r="D66" s="184" t="s">
        <v>825</v>
      </c>
      <c r="E66" s="634" t="s">
        <v>135</v>
      </c>
      <c r="F66" s="257" t="s">
        <v>492</v>
      </c>
      <c r="G66" s="257"/>
      <c r="H66" s="257"/>
      <c r="I66" s="257"/>
      <c r="J66" s="257"/>
      <c r="K66" s="257" t="s">
        <v>492</v>
      </c>
      <c r="L66" s="258" t="s">
        <v>533</v>
      </c>
      <c r="M66" s="639">
        <v>0</v>
      </c>
    </row>
    <row r="67" spans="1:13" ht="11.25" customHeight="1" x14ac:dyDescent="0.2">
      <c r="A67" s="262"/>
      <c r="B67" s="252"/>
      <c r="C67" s="275"/>
      <c r="D67" s="100"/>
      <c r="E67" s="264"/>
      <c r="F67" s="103"/>
      <c r="G67" s="103"/>
      <c r="H67" s="103"/>
      <c r="I67" s="103"/>
      <c r="J67" s="103"/>
      <c r="K67" s="103"/>
      <c r="L67" s="265"/>
      <c r="M67" s="273"/>
    </row>
    <row r="68" spans="1:13" ht="17.25" customHeight="1" x14ac:dyDescent="0.2">
      <c r="A68" s="99" t="s">
        <v>192</v>
      </c>
      <c r="B68" s="107" t="s">
        <v>195</v>
      </c>
      <c r="C68" s="272">
        <v>30582815</v>
      </c>
      <c r="D68" s="108" t="s">
        <v>826</v>
      </c>
      <c r="E68" s="115" t="s">
        <v>135</v>
      </c>
      <c r="F68" s="116" t="s">
        <v>26</v>
      </c>
      <c r="G68" s="116"/>
      <c r="H68" s="116"/>
      <c r="I68" s="116"/>
      <c r="J68" s="116"/>
      <c r="K68" s="116"/>
      <c r="L68" s="114" t="s">
        <v>171</v>
      </c>
      <c r="M68" s="762">
        <v>5624592</v>
      </c>
    </row>
    <row r="69" spans="1:13" ht="17.25" customHeight="1" x14ac:dyDescent="0.2">
      <c r="A69" s="101"/>
      <c r="B69" s="401" t="s">
        <v>728</v>
      </c>
      <c r="C69" s="100"/>
      <c r="D69" s="255" t="s">
        <v>826</v>
      </c>
      <c r="E69" s="115" t="s">
        <v>135</v>
      </c>
      <c r="F69" s="116" t="s">
        <v>26</v>
      </c>
      <c r="G69" s="116"/>
      <c r="H69" s="116"/>
      <c r="I69" s="116"/>
      <c r="J69" s="116"/>
      <c r="K69" s="116"/>
      <c r="L69" s="114" t="s">
        <v>818</v>
      </c>
      <c r="M69" s="762">
        <v>609331</v>
      </c>
    </row>
    <row r="70" spans="1:13" ht="17.25" customHeight="1" x14ac:dyDescent="0.2">
      <c r="A70" s="101"/>
      <c r="B70" s="112"/>
      <c r="C70" s="100"/>
      <c r="D70" s="255" t="s">
        <v>826</v>
      </c>
      <c r="E70" s="115" t="s">
        <v>135</v>
      </c>
      <c r="F70" s="116" t="s">
        <v>26</v>
      </c>
      <c r="G70" s="116"/>
      <c r="H70" s="116"/>
      <c r="I70" s="116"/>
      <c r="J70" s="116"/>
      <c r="K70" s="116"/>
      <c r="L70" s="114" t="s">
        <v>705</v>
      </c>
      <c r="M70" s="762">
        <v>455290</v>
      </c>
    </row>
    <row r="71" spans="1:13" ht="17.25" customHeight="1" x14ac:dyDescent="0.2">
      <c r="A71" s="101"/>
      <c r="B71" s="112"/>
      <c r="C71" s="100"/>
      <c r="D71" s="255" t="s">
        <v>826</v>
      </c>
      <c r="E71" s="115" t="s">
        <v>135</v>
      </c>
      <c r="F71" s="116" t="s">
        <v>26</v>
      </c>
      <c r="G71" s="116"/>
      <c r="H71" s="116"/>
      <c r="I71" s="116"/>
      <c r="J71" s="116"/>
      <c r="K71" s="116"/>
      <c r="L71" s="114" t="s">
        <v>525</v>
      </c>
      <c r="M71" s="762">
        <v>937432</v>
      </c>
    </row>
    <row r="72" spans="1:13" ht="17.25" customHeight="1" x14ac:dyDescent="0.2">
      <c r="A72" s="101"/>
      <c r="B72" s="112"/>
      <c r="C72" s="100"/>
      <c r="D72" s="255" t="s">
        <v>826</v>
      </c>
      <c r="E72" s="115" t="s">
        <v>135</v>
      </c>
      <c r="F72" s="116" t="s">
        <v>414</v>
      </c>
      <c r="G72" s="116"/>
      <c r="H72" s="116"/>
      <c r="I72" s="116"/>
      <c r="J72" s="116"/>
      <c r="K72" s="116"/>
      <c r="L72" s="114" t="s">
        <v>764</v>
      </c>
      <c r="M72" s="762">
        <v>500000</v>
      </c>
    </row>
    <row r="73" spans="1:13" x14ac:dyDescent="0.2">
      <c r="A73" s="101"/>
      <c r="B73" s="112"/>
      <c r="C73" s="100"/>
      <c r="D73" s="184" t="s">
        <v>826</v>
      </c>
      <c r="E73" s="115" t="s">
        <v>135</v>
      </c>
      <c r="F73" s="116" t="s">
        <v>414</v>
      </c>
      <c r="G73" s="116"/>
      <c r="H73" s="116"/>
      <c r="I73" s="116"/>
      <c r="J73" s="116"/>
      <c r="K73" s="116"/>
      <c r="L73" s="114" t="s">
        <v>823</v>
      </c>
      <c r="M73" s="762">
        <v>22456170</v>
      </c>
    </row>
    <row r="74" spans="1:13" ht="6.75" customHeight="1" thickBot="1" x14ac:dyDescent="0.25">
      <c r="A74" s="876"/>
      <c r="B74" s="877"/>
      <c r="C74" s="878"/>
      <c r="D74" s="461"/>
      <c r="E74" s="879"/>
      <c r="F74" s="880"/>
      <c r="G74" s="880"/>
      <c r="H74" s="880"/>
      <c r="I74" s="880"/>
      <c r="J74" s="880"/>
      <c r="K74" s="880"/>
      <c r="L74" s="734"/>
      <c r="M74" s="881"/>
    </row>
    <row r="75" spans="1:13" ht="42" customHeight="1" x14ac:dyDescent="0.2">
      <c r="A75" s="571" t="s">
        <v>196</v>
      </c>
      <c r="B75" s="572" t="s">
        <v>197</v>
      </c>
      <c r="C75" s="761">
        <v>8000000</v>
      </c>
      <c r="D75" s="573" t="s">
        <v>826</v>
      </c>
      <c r="E75" s="764" t="s">
        <v>135</v>
      </c>
      <c r="F75" s="765" t="s">
        <v>414</v>
      </c>
      <c r="G75" s="765"/>
      <c r="H75" s="765"/>
      <c r="I75" s="765"/>
      <c r="J75" s="765"/>
      <c r="K75" s="765"/>
      <c r="L75" s="767" t="s">
        <v>823</v>
      </c>
      <c r="M75" s="766">
        <v>7500000</v>
      </c>
    </row>
    <row r="76" spans="1:13" ht="21.75" customHeight="1" x14ac:dyDescent="0.2">
      <c r="A76" s="570"/>
      <c r="B76" s="402" t="s">
        <v>728</v>
      </c>
      <c r="C76" s="106"/>
      <c r="D76" s="184" t="s">
        <v>826</v>
      </c>
      <c r="E76" s="287" t="s">
        <v>135</v>
      </c>
      <c r="F76" s="116" t="s">
        <v>414</v>
      </c>
      <c r="G76" s="116"/>
      <c r="H76" s="116"/>
      <c r="I76" s="116"/>
      <c r="J76" s="116"/>
      <c r="K76" s="116"/>
      <c r="L76" s="114" t="s">
        <v>743</v>
      </c>
      <c r="M76" s="762">
        <v>500000</v>
      </c>
    </row>
    <row r="77" spans="1:13" x14ac:dyDescent="0.2">
      <c r="A77" s="262"/>
      <c r="B77" s="426"/>
      <c r="C77" s="275"/>
      <c r="D77" s="275"/>
      <c r="E77" s="264"/>
      <c r="F77" s="103"/>
      <c r="G77" s="103"/>
      <c r="H77" s="103"/>
      <c r="I77" s="103"/>
      <c r="J77" s="103"/>
      <c r="K77" s="103"/>
      <c r="L77" s="265"/>
      <c r="M77" s="273"/>
    </row>
    <row r="78" spans="1:13" x14ac:dyDescent="0.2">
      <c r="A78" s="99" t="s">
        <v>202</v>
      </c>
      <c r="B78" s="107" t="s">
        <v>155</v>
      </c>
      <c r="C78" s="581">
        <v>7500000</v>
      </c>
      <c r="D78" s="108" t="s">
        <v>825</v>
      </c>
      <c r="E78" s="108" t="s">
        <v>135</v>
      </c>
      <c r="F78" s="109" t="s">
        <v>414</v>
      </c>
      <c r="G78" s="110"/>
      <c r="H78" s="110"/>
      <c r="I78" s="110"/>
      <c r="J78" s="110"/>
      <c r="K78" s="110" t="s">
        <v>374</v>
      </c>
      <c r="L78" s="111" t="s">
        <v>527</v>
      </c>
      <c r="M78" s="352">
        <v>7500000</v>
      </c>
    </row>
    <row r="79" spans="1:13" x14ac:dyDescent="0.2">
      <c r="A79" s="570"/>
      <c r="B79" s="402" t="s">
        <v>740</v>
      </c>
      <c r="C79" s="106"/>
      <c r="D79" s="184" t="s">
        <v>825</v>
      </c>
      <c r="E79" s="184"/>
      <c r="F79" s="266"/>
      <c r="G79" s="169"/>
      <c r="H79" s="169"/>
      <c r="I79" s="169"/>
      <c r="J79" s="169"/>
      <c r="K79" s="169"/>
      <c r="L79" s="403"/>
      <c r="M79" s="574"/>
    </row>
    <row r="80" spans="1:13" x14ac:dyDescent="0.2">
      <c r="A80" s="262"/>
      <c r="B80" s="252"/>
      <c r="C80" s="275"/>
      <c r="D80" s="275"/>
      <c r="E80" s="264"/>
      <c r="F80" s="103"/>
      <c r="G80" s="103"/>
      <c r="H80" s="103"/>
      <c r="I80" s="103"/>
      <c r="J80" s="103"/>
      <c r="K80" s="103"/>
      <c r="L80" s="170"/>
      <c r="M80" s="190"/>
    </row>
    <row r="81" spans="1:13" x14ac:dyDescent="0.2">
      <c r="A81" s="99" t="s">
        <v>204</v>
      </c>
      <c r="B81" s="1024" t="s">
        <v>156</v>
      </c>
      <c r="C81" s="272">
        <v>1250000</v>
      </c>
      <c r="D81" s="108" t="s">
        <v>825</v>
      </c>
      <c r="E81" s="115" t="s">
        <v>135</v>
      </c>
      <c r="F81" s="169" t="s">
        <v>26</v>
      </c>
      <c r="G81" s="169" t="s">
        <v>67</v>
      </c>
      <c r="H81" s="169" t="s">
        <v>414</v>
      </c>
      <c r="I81" s="169" t="s">
        <v>325</v>
      </c>
      <c r="J81" s="278" t="s">
        <v>327</v>
      </c>
      <c r="K81" s="278"/>
      <c r="L81" s="279" t="s">
        <v>157</v>
      </c>
      <c r="M81" s="574">
        <v>125000</v>
      </c>
    </row>
    <row r="82" spans="1:13" ht="21.75" customHeight="1" x14ac:dyDescent="0.2">
      <c r="A82" s="101"/>
      <c r="B82" s="1020"/>
      <c r="C82" s="100"/>
      <c r="D82" s="255" t="s">
        <v>825</v>
      </c>
      <c r="E82" s="115" t="s">
        <v>135</v>
      </c>
      <c r="F82" s="116" t="s">
        <v>26</v>
      </c>
      <c r="G82" s="116" t="s">
        <v>67</v>
      </c>
      <c r="H82" s="116" t="s">
        <v>414</v>
      </c>
      <c r="I82" s="116" t="s">
        <v>325</v>
      </c>
      <c r="J82" s="280" t="s">
        <v>325</v>
      </c>
      <c r="K82" s="280"/>
      <c r="L82" s="281" t="s">
        <v>158</v>
      </c>
      <c r="M82" s="762">
        <v>787500</v>
      </c>
    </row>
    <row r="83" spans="1:13" x14ac:dyDescent="0.2">
      <c r="A83" s="570"/>
      <c r="B83" s="427" t="s">
        <v>740</v>
      </c>
      <c r="C83" s="422"/>
      <c r="D83" s="184" t="s">
        <v>825</v>
      </c>
      <c r="E83" s="115" t="s">
        <v>139</v>
      </c>
      <c r="F83" s="116" t="s">
        <v>359</v>
      </c>
      <c r="G83" s="116"/>
      <c r="H83" s="116"/>
      <c r="I83" s="116"/>
      <c r="J83" s="280"/>
      <c r="K83" s="280"/>
      <c r="L83" s="281" t="s">
        <v>167</v>
      </c>
      <c r="M83" s="762">
        <v>337500</v>
      </c>
    </row>
    <row r="84" spans="1:13" x14ac:dyDescent="0.2">
      <c r="A84" s="262"/>
      <c r="B84" s="252"/>
      <c r="C84" s="275"/>
      <c r="D84" s="100"/>
      <c r="E84" s="264"/>
      <c r="F84" s="103"/>
      <c r="G84" s="103"/>
      <c r="H84" s="103"/>
      <c r="I84" s="103"/>
      <c r="J84" s="103"/>
      <c r="K84" s="103"/>
      <c r="L84" s="265"/>
      <c r="M84" s="273"/>
    </row>
    <row r="85" spans="1:13" ht="21.75" customHeight="1" x14ac:dyDescent="0.2">
      <c r="A85" s="99" t="s">
        <v>204</v>
      </c>
      <c r="B85" s="1024" t="s">
        <v>156</v>
      </c>
      <c r="C85" s="272">
        <v>200000</v>
      </c>
      <c r="D85" s="108" t="s">
        <v>826</v>
      </c>
      <c r="E85" s="115" t="s">
        <v>135</v>
      </c>
      <c r="F85" s="116" t="s">
        <v>26</v>
      </c>
      <c r="G85" s="116" t="s">
        <v>67</v>
      </c>
      <c r="H85" s="116" t="s">
        <v>414</v>
      </c>
      <c r="I85" s="116" t="s">
        <v>325</v>
      </c>
      <c r="J85" s="280" t="s">
        <v>327</v>
      </c>
      <c r="K85" s="280"/>
      <c r="L85" s="281" t="s">
        <v>157</v>
      </c>
      <c r="M85" s="762">
        <v>20000</v>
      </c>
    </row>
    <row r="86" spans="1:13" ht="21.75" customHeight="1" x14ac:dyDescent="0.2">
      <c r="A86" s="101"/>
      <c r="B86" s="1020"/>
      <c r="C86" s="100"/>
      <c r="D86" s="255" t="s">
        <v>826</v>
      </c>
      <c r="E86" s="115" t="s">
        <v>135</v>
      </c>
      <c r="F86" s="116" t="s">
        <v>26</v>
      </c>
      <c r="G86" s="116" t="s">
        <v>67</v>
      </c>
      <c r="H86" s="116" t="s">
        <v>414</v>
      </c>
      <c r="I86" s="116" t="s">
        <v>325</v>
      </c>
      <c r="J86" s="280" t="s">
        <v>325</v>
      </c>
      <c r="K86" s="280"/>
      <c r="L86" s="281" t="s">
        <v>158</v>
      </c>
      <c r="M86" s="762">
        <v>126000</v>
      </c>
    </row>
    <row r="87" spans="1:13" x14ac:dyDescent="0.2">
      <c r="A87" s="570"/>
      <c r="B87" s="402" t="s">
        <v>728</v>
      </c>
      <c r="C87" s="422"/>
      <c r="D87" s="184" t="s">
        <v>826</v>
      </c>
      <c r="E87" s="115" t="s">
        <v>139</v>
      </c>
      <c r="F87" s="116" t="s">
        <v>359</v>
      </c>
      <c r="G87" s="116"/>
      <c r="H87" s="116"/>
      <c r="I87" s="116"/>
      <c r="J87" s="280"/>
      <c r="K87" s="280"/>
      <c r="L87" s="281" t="s">
        <v>167</v>
      </c>
      <c r="M87" s="762">
        <v>54000</v>
      </c>
    </row>
    <row r="88" spans="1:13" x14ac:dyDescent="0.2">
      <c r="A88" s="101"/>
      <c r="B88" s="112"/>
      <c r="C88" s="100"/>
      <c r="D88" s="100"/>
      <c r="E88" s="269"/>
      <c r="F88" s="270"/>
      <c r="G88" s="270"/>
      <c r="H88" s="270"/>
      <c r="I88" s="270"/>
      <c r="J88" s="270"/>
      <c r="K88" s="270"/>
      <c r="L88" s="167"/>
      <c r="M88" s="400"/>
    </row>
    <row r="89" spans="1:13" x14ac:dyDescent="0.2">
      <c r="A89" s="99" t="s">
        <v>212</v>
      </c>
      <c r="B89" s="107" t="s">
        <v>146</v>
      </c>
      <c r="C89" s="272">
        <v>61712145</v>
      </c>
      <c r="D89" s="108" t="s">
        <v>825</v>
      </c>
      <c r="E89" s="115" t="s">
        <v>139</v>
      </c>
      <c r="F89" s="109" t="s">
        <v>67</v>
      </c>
      <c r="G89" s="110"/>
      <c r="H89" s="110"/>
      <c r="I89" s="110"/>
      <c r="J89" s="110"/>
      <c r="K89" s="110"/>
      <c r="L89" s="111" t="s">
        <v>165</v>
      </c>
      <c r="M89" s="762">
        <v>39298044</v>
      </c>
    </row>
    <row r="90" spans="1:13" ht="31.5" customHeight="1" x14ac:dyDescent="0.2">
      <c r="A90" s="101" t="s">
        <v>226</v>
      </c>
      <c r="B90" s="112" t="s">
        <v>147</v>
      </c>
      <c r="C90" s="100">
        <v>453420</v>
      </c>
      <c r="D90" s="255" t="s">
        <v>825</v>
      </c>
      <c r="E90" s="115" t="s">
        <v>139</v>
      </c>
      <c r="F90" s="109" t="s">
        <v>67</v>
      </c>
      <c r="G90" s="110"/>
      <c r="H90" s="110"/>
      <c r="I90" s="110"/>
      <c r="J90" s="110"/>
      <c r="K90" s="110"/>
      <c r="L90" s="601" t="s">
        <v>806</v>
      </c>
      <c r="M90" s="352">
        <v>3050965</v>
      </c>
    </row>
    <row r="91" spans="1:13" ht="31.5" customHeight="1" x14ac:dyDescent="0.2">
      <c r="A91" s="101"/>
      <c r="B91" s="112"/>
      <c r="C91" s="100"/>
      <c r="D91" s="255"/>
      <c r="E91" s="115" t="s">
        <v>141</v>
      </c>
      <c r="F91" s="109" t="s">
        <v>67</v>
      </c>
      <c r="G91" s="110"/>
      <c r="H91" s="110"/>
      <c r="I91" s="110"/>
      <c r="J91" s="110"/>
      <c r="K91" s="110" t="s">
        <v>356</v>
      </c>
      <c r="L91" s="601" t="s">
        <v>965</v>
      </c>
      <c r="M91" s="352">
        <v>13600000</v>
      </c>
    </row>
    <row r="92" spans="1:13" ht="24" customHeight="1" x14ac:dyDescent="0.2">
      <c r="A92" s="570"/>
      <c r="B92" s="427" t="s">
        <v>740</v>
      </c>
      <c r="C92" s="422"/>
      <c r="D92" s="184" t="s">
        <v>825</v>
      </c>
      <c r="E92" s="115" t="s">
        <v>135</v>
      </c>
      <c r="F92" s="109" t="s">
        <v>414</v>
      </c>
      <c r="G92" s="110"/>
      <c r="H92" s="110"/>
      <c r="I92" s="110"/>
      <c r="J92" s="110"/>
      <c r="K92" s="110" t="s">
        <v>374</v>
      </c>
      <c r="L92" s="111" t="s">
        <v>527</v>
      </c>
      <c r="M92" s="352">
        <v>6216556</v>
      </c>
    </row>
    <row r="93" spans="1:13" ht="12" customHeight="1" x14ac:dyDescent="0.2">
      <c r="A93" s="262"/>
      <c r="B93" s="252"/>
      <c r="C93" s="275"/>
      <c r="D93" s="100"/>
      <c r="E93" s="264"/>
      <c r="F93" s="103"/>
      <c r="G93" s="103"/>
      <c r="H93" s="103"/>
      <c r="I93" s="103"/>
      <c r="J93" s="103"/>
      <c r="K93" s="103"/>
      <c r="L93" s="265"/>
      <c r="M93" s="273"/>
    </row>
    <row r="94" spans="1:13" ht="24.75" customHeight="1" x14ac:dyDescent="0.2">
      <c r="A94" s="99" t="s">
        <v>214</v>
      </c>
      <c r="B94" s="107" t="s">
        <v>277</v>
      </c>
      <c r="C94" s="272">
        <v>250000</v>
      </c>
      <c r="D94" s="108" t="s">
        <v>825</v>
      </c>
      <c r="E94" s="115" t="s">
        <v>139</v>
      </c>
      <c r="F94" s="116" t="s">
        <v>350</v>
      </c>
      <c r="G94" s="116"/>
      <c r="H94" s="116"/>
      <c r="I94" s="116"/>
      <c r="J94" s="116"/>
      <c r="K94" s="116"/>
      <c r="L94" s="114" t="s">
        <v>278</v>
      </c>
      <c r="M94" s="762">
        <v>225000</v>
      </c>
    </row>
    <row r="95" spans="1:13" ht="15.75" customHeight="1" x14ac:dyDescent="0.2">
      <c r="A95" s="570"/>
      <c r="B95" s="427" t="s">
        <v>740</v>
      </c>
      <c r="C95" s="422"/>
      <c r="D95" s="184" t="s">
        <v>825</v>
      </c>
      <c r="E95" s="115" t="s">
        <v>135</v>
      </c>
      <c r="F95" s="116" t="s">
        <v>414</v>
      </c>
      <c r="G95" s="116"/>
      <c r="H95" s="116"/>
      <c r="I95" s="116"/>
      <c r="J95" s="116"/>
      <c r="K95" s="116" t="s">
        <v>374</v>
      </c>
      <c r="L95" s="114" t="s">
        <v>527</v>
      </c>
      <c r="M95" s="762">
        <v>25000</v>
      </c>
    </row>
    <row r="96" spans="1:13" ht="9.75" customHeight="1" x14ac:dyDescent="0.2">
      <c r="A96" s="262"/>
      <c r="B96" s="252"/>
      <c r="C96" s="275"/>
      <c r="D96" s="422"/>
      <c r="E96" s="264"/>
      <c r="F96" s="103"/>
      <c r="G96" s="103"/>
      <c r="H96" s="103"/>
      <c r="I96" s="103"/>
      <c r="J96" s="103"/>
      <c r="K96" s="103"/>
      <c r="L96" s="265"/>
      <c r="M96" s="273"/>
    </row>
    <row r="97" spans="1:13" ht="30" customHeight="1" x14ac:dyDescent="0.2">
      <c r="A97" s="99" t="s">
        <v>220</v>
      </c>
      <c r="B97" s="107" t="s">
        <v>159</v>
      </c>
      <c r="C97" s="581">
        <v>4325160</v>
      </c>
      <c r="D97" s="108" t="s">
        <v>825</v>
      </c>
      <c r="E97" s="108" t="s">
        <v>135</v>
      </c>
      <c r="F97" s="109" t="s">
        <v>414</v>
      </c>
      <c r="G97" s="110"/>
      <c r="H97" s="110"/>
      <c r="I97" s="110"/>
      <c r="J97" s="110"/>
      <c r="K97" s="110" t="s">
        <v>374</v>
      </c>
      <c r="L97" s="111" t="s">
        <v>527</v>
      </c>
      <c r="M97" s="352">
        <v>4325160</v>
      </c>
    </row>
    <row r="98" spans="1:13" ht="15.75" customHeight="1" x14ac:dyDescent="0.2">
      <c r="A98" s="570"/>
      <c r="B98" s="427" t="s">
        <v>740</v>
      </c>
      <c r="C98" s="106"/>
      <c r="D98" s="184" t="s">
        <v>825</v>
      </c>
      <c r="E98" s="184"/>
      <c r="F98" s="266"/>
      <c r="G98" s="169"/>
      <c r="H98" s="169"/>
      <c r="I98" s="169"/>
      <c r="J98" s="169"/>
      <c r="K98" s="169"/>
      <c r="L98" s="403"/>
      <c r="M98" s="574"/>
    </row>
    <row r="99" spans="1:13" ht="8.25" customHeight="1" x14ac:dyDescent="0.2">
      <c r="A99" s="101"/>
      <c r="B99" s="112"/>
      <c r="C99" s="100"/>
      <c r="D99" s="100"/>
      <c r="E99" s="274"/>
      <c r="F99" s="240"/>
      <c r="G99" s="240"/>
      <c r="H99" s="240"/>
      <c r="I99" s="240"/>
      <c r="J99" s="240"/>
      <c r="K99" s="240"/>
      <c r="L99" s="241"/>
      <c r="M99" s="268"/>
    </row>
    <row r="100" spans="1:13" ht="33.75" customHeight="1" x14ac:dyDescent="0.2">
      <c r="A100" s="99" t="s">
        <v>220</v>
      </c>
      <c r="B100" s="107" t="s">
        <v>159</v>
      </c>
      <c r="C100" s="581">
        <v>2473088</v>
      </c>
      <c r="D100" s="108" t="s">
        <v>826</v>
      </c>
      <c r="E100" s="108" t="s">
        <v>135</v>
      </c>
      <c r="F100" s="109" t="s">
        <v>414</v>
      </c>
      <c r="G100" s="110"/>
      <c r="H100" s="110"/>
      <c r="I100" s="110"/>
      <c r="J100" s="110"/>
      <c r="K100" s="617" t="s">
        <v>374</v>
      </c>
      <c r="L100" s="111" t="s">
        <v>823</v>
      </c>
      <c r="M100" s="268">
        <v>2473088</v>
      </c>
    </row>
    <row r="101" spans="1:13" ht="15.75" customHeight="1" x14ac:dyDescent="0.2">
      <c r="A101" s="570"/>
      <c r="B101" s="427" t="s">
        <v>728</v>
      </c>
      <c r="C101" s="106"/>
      <c r="D101" s="184" t="s">
        <v>826</v>
      </c>
      <c r="E101" s="184"/>
      <c r="F101" s="266"/>
      <c r="G101" s="169"/>
      <c r="H101" s="169"/>
      <c r="I101" s="169"/>
      <c r="J101" s="169"/>
      <c r="K101" s="618"/>
      <c r="L101" s="403"/>
      <c r="M101" s="483"/>
    </row>
    <row r="102" spans="1:13" ht="9" customHeight="1" x14ac:dyDescent="0.2">
      <c r="A102" s="101"/>
      <c r="B102" s="112"/>
      <c r="C102" s="100"/>
      <c r="D102" s="100"/>
      <c r="E102" s="274"/>
      <c r="F102" s="240"/>
      <c r="G102" s="240"/>
      <c r="H102" s="240"/>
      <c r="I102" s="240"/>
      <c r="J102" s="240"/>
      <c r="K102" s="240"/>
      <c r="L102" s="429"/>
      <c r="M102" s="268"/>
    </row>
    <row r="103" spans="1:13" ht="18" hidden="1" customHeight="1" x14ac:dyDescent="0.2">
      <c r="A103" s="99" t="s">
        <v>222</v>
      </c>
      <c r="B103" s="107" t="s">
        <v>526</v>
      </c>
      <c r="C103" s="581">
        <v>0</v>
      </c>
      <c r="D103" s="108" t="s">
        <v>825</v>
      </c>
      <c r="E103" s="108" t="s">
        <v>135</v>
      </c>
      <c r="F103" s="109" t="s">
        <v>414</v>
      </c>
      <c r="G103" s="110"/>
      <c r="H103" s="110"/>
      <c r="I103" s="110"/>
      <c r="J103" s="110"/>
      <c r="K103" s="110" t="s">
        <v>374</v>
      </c>
      <c r="L103" s="111" t="s">
        <v>527</v>
      </c>
      <c r="M103" s="352">
        <v>0</v>
      </c>
    </row>
    <row r="104" spans="1:13" ht="18" hidden="1" customHeight="1" x14ac:dyDescent="0.2">
      <c r="A104" s="570"/>
      <c r="B104" s="427" t="s">
        <v>740</v>
      </c>
      <c r="C104" s="106"/>
      <c r="D104" s="184" t="s">
        <v>825</v>
      </c>
      <c r="E104" s="184"/>
      <c r="F104" s="266"/>
      <c r="G104" s="169"/>
      <c r="H104" s="169"/>
      <c r="I104" s="169"/>
      <c r="J104" s="169"/>
      <c r="K104" s="169"/>
      <c r="L104" s="403"/>
      <c r="M104" s="574"/>
    </row>
    <row r="105" spans="1:13" ht="18" hidden="1" customHeight="1" x14ac:dyDescent="0.2">
      <c r="A105" s="101"/>
      <c r="B105" s="112"/>
      <c r="C105" s="100"/>
      <c r="D105" s="100"/>
      <c r="E105" s="274"/>
      <c r="F105" s="240"/>
      <c r="G105" s="240"/>
      <c r="H105" s="240"/>
      <c r="I105" s="240"/>
      <c r="J105" s="240"/>
      <c r="K105" s="240"/>
      <c r="L105" s="265"/>
      <c r="M105" s="268"/>
    </row>
    <row r="106" spans="1:13" ht="24" customHeight="1" x14ac:dyDescent="0.2">
      <c r="A106" s="99" t="s">
        <v>232</v>
      </c>
      <c r="B106" s="107" t="s">
        <v>148</v>
      </c>
      <c r="C106" s="581">
        <v>92500000</v>
      </c>
      <c r="D106" s="108" t="s">
        <v>825</v>
      </c>
      <c r="E106" s="287" t="s">
        <v>139</v>
      </c>
      <c r="F106" s="116" t="s">
        <v>492</v>
      </c>
      <c r="G106" s="116"/>
      <c r="H106" s="116"/>
      <c r="I106" s="116"/>
      <c r="J106" s="116"/>
      <c r="K106" s="116"/>
      <c r="L106" s="114" t="s">
        <v>166</v>
      </c>
      <c r="M106" s="762">
        <v>75140000</v>
      </c>
    </row>
    <row r="107" spans="1:13" ht="24" customHeight="1" x14ac:dyDescent="0.2">
      <c r="A107" s="101"/>
      <c r="B107" s="112"/>
      <c r="C107" s="113"/>
      <c r="D107" s="255"/>
      <c r="E107" s="115" t="s">
        <v>141</v>
      </c>
      <c r="F107" s="109" t="s">
        <v>67</v>
      </c>
      <c r="G107" s="116"/>
      <c r="H107" s="116"/>
      <c r="I107" s="116"/>
      <c r="J107" s="116"/>
      <c r="K107" s="116" t="s">
        <v>353</v>
      </c>
      <c r="L107" s="114" t="s">
        <v>962</v>
      </c>
      <c r="M107" s="762">
        <v>8560000</v>
      </c>
    </row>
    <row r="108" spans="1:13" ht="19.5" customHeight="1" x14ac:dyDescent="0.2">
      <c r="A108" s="570"/>
      <c r="B108" s="427" t="s">
        <v>729</v>
      </c>
      <c r="C108" s="106"/>
      <c r="D108" s="184" t="s">
        <v>825</v>
      </c>
      <c r="E108" s="287" t="s">
        <v>135</v>
      </c>
      <c r="F108" s="116" t="s">
        <v>414</v>
      </c>
      <c r="G108" s="116"/>
      <c r="H108" s="116"/>
      <c r="I108" s="116"/>
      <c r="J108" s="116"/>
      <c r="K108" s="116" t="s">
        <v>374</v>
      </c>
      <c r="L108" s="114" t="s">
        <v>527</v>
      </c>
      <c r="M108" s="762">
        <v>8800000</v>
      </c>
    </row>
    <row r="109" spans="1:13" ht="12" customHeight="1" x14ac:dyDescent="0.2">
      <c r="A109" s="101"/>
      <c r="B109" s="112"/>
      <c r="C109" s="100"/>
      <c r="D109" s="100"/>
      <c r="E109" s="274"/>
      <c r="F109" s="240"/>
      <c r="G109" s="240"/>
      <c r="H109" s="240"/>
      <c r="I109" s="240"/>
      <c r="J109" s="240"/>
      <c r="K109" s="240"/>
      <c r="L109" s="241"/>
      <c r="M109" s="268"/>
    </row>
    <row r="110" spans="1:13" ht="21.75" customHeight="1" x14ac:dyDescent="0.2">
      <c r="A110" s="99" t="s">
        <v>232</v>
      </c>
      <c r="B110" s="107" t="s">
        <v>148</v>
      </c>
      <c r="C110" s="272">
        <v>31049866</v>
      </c>
      <c r="D110" s="108" t="s">
        <v>826</v>
      </c>
      <c r="E110" s="115" t="s">
        <v>135</v>
      </c>
      <c r="F110" s="116" t="s">
        <v>414</v>
      </c>
      <c r="G110" s="116"/>
      <c r="H110" s="116"/>
      <c r="I110" s="116"/>
      <c r="J110" s="116"/>
      <c r="K110" s="116" t="s">
        <v>374</v>
      </c>
      <c r="L110" s="114" t="s">
        <v>823</v>
      </c>
      <c r="M110" s="762">
        <v>2822715</v>
      </c>
    </row>
    <row r="111" spans="1:13" ht="18" customHeight="1" x14ac:dyDescent="0.2">
      <c r="A111" s="101"/>
      <c r="B111" s="421" t="s">
        <v>728</v>
      </c>
      <c r="C111" s="100"/>
      <c r="D111" s="255" t="s">
        <v>826</v>
      </c>
      <c r="E111" s="115" t="s">
        <v>139</v>
      </c>
      <c r="F111" s="116" t="s">
        <v>492</v>
      </c>
      <c r="G111" s="116"/>
      <c r="H111" s="116"/>
      <c r="I111" s="116"/>
      <c r="J111" s="116"/>
      <c r="K111" s="116" t="s">
        <v>414</v>
      </c>
      <c r="L111" s="114" t="s">
        <v>756</v>
      </c>
      <c r="M111" s="762">
        <v>18000000</v>
      </c>
    </row>
    <row r="112" spans="1:13" ht="18" customHeight="1" x14ac:dyDescent="0.2">
      <c r="A112" s="101"/>
      <c r="B112" s="421"/>
      <c r="C112" s="100"/>
      <c r="D112" s="255" t="s">
        <v>826</v>
      </c>
      <c r="E112" s="115" t="s">
        <v>139</v>
      </c>
      <c r="F112" s="116" t="s">
        <v>492</v>
      </c>
      <c r="G112" s="116"/>
      <c r="H112" s="116"/>
      <c r="I112" s="116"/>
      <c r="J112" s="116"/>
      <c r="K112" s="116" t="s">
        <v>374</v>
      </c>
      <c r="L112" s="114" t="s">
        <v>869</v>
      </c>
      <c r="M112" s="762">
        <v>5028558</v>
      </c>
    </row>
    <row r="113" spans="1:13" ht="18" customHeight="1" x14ac:dyDescent="0.2">
      <c r="A113" s="101"/>
      <c r="B113" s="112"/>
      <c r="C113" s="100"/>
      <c r="D113" s="255" t="s">
        <v>826</v>
      </c>
      <c r="E113" s="115" t="s">
        <v>139</v>
      </c>
      <c r="F113" s="116" t="s">
        <v>492</v>
      </c>
      <c r="G113" s="116"/>
      <c r="H113" s="116"/>
      <c r="I113" s="116"/>
      <c r="J113" s="116"/>
      <c r="K113" s="116" t="s">
        <v>414</v>
      </c>
      <c r="L113" s="114" t="s">
        <v>755</v>
      </c>
      <c r="M113" s="762">
        <v>1675907</v>
      </c>
    </row>
    <row r="114" spans="1:13" ht="18" customHeight="1" x14ac:dyDescent="0.2">
      <c r="A114" s="101"/>
      <c r="B114" s="112"/>
      <c r="C114" s="100"/>
      <c r="D114" s="255" t="s">
        <v>826</v>
      </c>
      <c r="E114" s="115" t="s">
        <v>139</v>
      </c>
      <c r="F114" s="116" t="s">
        <v>492</v>
      </c>
      <c r="G114" s="116"/>
      <c r="H114" s="116"/>
      <c r="I114" s="116"/>
      <c r="J114" s="116"/>
      <c r="K114" s="116" t="s">
        <v>414</v>
      </c>
      <c r="L114" s="114" t="s">
        <v>457</v>
      </c>
      <c r="M114" s="762">
        <v>238905</v>
      </c>
    </row>
    <row r="115" spans="1:13" ht="18" customHeight="1" x14ac:dyDescent="0.2">
      <c r="A115" s="101"/>
      <c r="B115" s="112"/>
      <c r="C115" s="100"/>
      <c r="D115" s="255" t="s">
        <v>826</v>
      </c>
      <c r="E115" s="115" t="s">
        <v>139</v>
      </c>
      <c r="F115" s="116" t="s">
        <v>492</v>
      </c>
      <c r="G115" s="116"/>
      <c r="H115" s="116"/>
      <c r="I115" s="116"/>
      <c r="J115" s="116"/>
      <c r="K115" s="116" t="s">
        <v>492</v>
      </c>
      <c r="L115" s="114" t="s">
        <v>757</v>
      </c>
      <c r="M115" s="762">
        <v>200000</v>
      </c>
    </row>
    <row r="116" spans="1:13" ht="18" hidden="1" customHeight="1" x14ac:dyDescent="0.2">
      <c r="A116" s="101"/>
      <c r="B116" s="112"/>
      <c r="C116" s="100"/>
      <c r="D116" s="255" t="s">
        <v>826</v>
      </c>
      <c r="E116" s="115" t="s">
        <v>139</v>
      </c>
      <c r="F116" s="116" t="s">
        <v>492</v>
      </c>
      <c r="G116" s="116"/>
      <c r="H116" s="116"/>
      <c r="I116" s="116"/>
      <c r="J116" s="116"/>
      <c r="K116" s="116" t="s">
        <v>492</v>
      </c>
      <c r="L116" s="114" t="s">
        <v>758</v>
      </c>
      <c r="M116" s="762">
        <v>0</v>
      </c>
    </row>
    <row r="117" spans="1:13" ht="27" customHeight="1" x14ac:dyDescent="0.2">
      <c r="A117" s="101"/>
      <c r="B117" s="112"/>
      <c r="C117" s="100"/>
      <c r="D117" s="255" t="s">
        <v>826</v>
      </c>
      <c r="E117" s="115" t="s">
        <v>139</v>
      </c>
      <c r="F117" s="116" t="s">
        <v>88</v>
      </c>
      <c r="G117" s="116"/>
      <c r="H117" s="116"/>
      <c r="I117" s="116"/>
      <c r="J117" s="116"/>
      <c r="K117" s="116" t="s">
        <v>88</v>
      </c>
      <c r="L117" s="616" t="s">
        <v>95</v>
      </c>
      <c r="M117" s="762">
        <v>261066</v>
      </c>
    </row>
    <row r="118" spans="1:13" ht="24.75" customHeight="1" x14ac:dyDescent="0.2">
      <c r="A118" s="101"/>
      <c r="B118" s="112"/>
      <c r="C118" s="100"/>
      <c r="D118" s="184" t="s">
        <v>826</v>
      </c>
      <c r="E118" s="115" t="s">
        <v>141</v>
      </c>
      <c r="F118" s="116" t="s">
        <v>338</v>
      </c>
      <c r="G118" s="116"/>
      <c r="H118" s="116"/>
      <c r="I118" s="116"/>
      <c r="J118" s="116"/>
      <c r="K118" s="116" t="s">
        <v>358</v>
      </c>
      <c r="L118" s="616" t="s">
        <v>976</v>
      </c>
      <c r="M118" s="762">
        <v>2822715</v>
      </c>
    </row>
    <row r="119" spans="1:13" ht="12" customHeight="1" x14ac:dyDescent="0.2">
      <c r="A119" s="262"/>
      <c r="B119" s="252"/>
      <c r="C119" s="275"/>
      <c r="D119" s="422"/>
      <c r="E119" s="264"/>
      <c r="F119" s="103"/>
      <c r="G119" s="103"/>
      <c r="H119" s="103"/>
      <c r="I119" s="103"/>
      <c r="J119" s="103"/>
      <c r="K119" s="103"/>
      <c r="L119" s="265"/>
      <c r="M119" s="273"/>
    </row>
    <row r="120" spans="1:13" ht="25.5" customHeight="1" x14ac:dyDescent="0.2">
      <c r="A120" s="101" t="s">
        <v>234</v>
      </c>
      <c r="B120" s="112" t="s">
        <v>149</v>
      </c>
      <c r="C120" s="113">
        <v>37500000</v>
      </c>
      <c r="D120" s="115" t="s">
        <v>825</v>
      </c>
      <c r="E120" s="115" t="s">
        <v>139</v>
      </c>
      <c r="F120" s="116" t="s">
        <v>414</v>
      </c>
      <c r="G120" s="116"/>
      <c r="H120" s="116"/>
      <c r="I120" s="116"/>
      <c r="J120" s="116"/>
      <c r="K120" s="116"/>
      <c r="L120" s="615" t="s">
        <v>149</v>
      </c>
      <c r="M120" s="762">
        <v>31500000</v>
      </c>
    </row>
    <row r="121" spans="1:13" ht="25.5" customHeight="1" x14ac:dyDescent="0.2">
      <c r="A121" s="101"/>
      <c r="B121" s="112"/>
      <c r="C121" s="113"/>
      <c r="D121" s="184"/>
      <c r="E121" s="115" t="s">
        <v>141</v>
      </c>
      <c r="F121" s="116" t="s">
        <v>67</v>
      </c>
      <c r="G121" s="116"/>
      <c r="H121" s="116"/>
      <c r="I121" s="116"/>
      <c r="J121" s="116"/>
      <c r="K121" s="116" t="s">
        <v>352</v>
      </c>
      <c r="L121" s="860" t="s">
        <v>961</v>
      </c>
      <c r="M121" s="574">
        <v>2341000</v>
      </c>
    </row>
    <row r="122" spans="1:13" ht="18" customHeight="1" x14ac:dyDescent="0.2">
      <c r="A122" s="570"/>
      <c r="B122" s="427" t="s">
        <v>740</v>
      </c>
      <c r="C122" s="106"/>
      <c r="D122" s="184" t="s">
        <v>825</v>
      </c>
      <c r="E122" s="184" t="s">
        <v>135</v>
      </c>
      <c r="F122" s="169" t="s">
        <v>414</v>
      </c>
      <c r="G122" s="169"/>
      <c r="H122" s="169"/>
      <c r="I122" s="169"/>
      <c r="J122" s="169"/>
      <c r="K122" s="169" t="s">
        <v>374</v>
      </c>
      <c r="L122" s="185" t="s">
        <v>527</v>
      </c>
      <c r="M122" s="574">
        <v>3659000</v>
      </c>
    </row>
    <row r="123" spans="1:13" s="105" customFormat="1" ht="9" customHeight="1" x14ac:dyDescent="0.2">
      <c r="A123" s="577"/>
      <c r="B123" s="426"/>
      <c r="C123" s="426"/>
      <c r="D123" s="433"/>
      <c r="E123" s="426"/>
      <c r="F123" s="426"/>
      <c r="G123" s="426"/>
      <c r="H123" s="426"/>
      <c r="I123" s="426"/>
      <c r="J123" s="426"/>
      <c r="K123" s="426"/>
      <c r="L123" s="426"/>
      <c r="M123" s="578"/>
    </row>
    <row r="124" spans="1:13" ht="24" x14ac:dyDescent="0.2">
      <c r="A124" s="99" t="s">
        <v>234</v>
      </c>
      <c r="B124" s="107" t="s">
        <v>149</v>
      </c>
      <c r="C124" s="272">
        <v>7963879</v>
      </c>
      <c r="D124" s="108" t="s">
        <v>826</v>
      </c>
      <c r="E124" s="115" t="s">
        <v>135</v>
      </c>
      <c r="F124" s="116" t="s">
        <v>414</v>
      </c>
      <c r="G124" s="116"/>
      <c r="H124" s="116"/>
      <c r="I124" s="116"/>
      <c r="J124" s="116"/>
      <c r="K124" s="116" t="s">
        <v>374</v>
      </c>
      <c r="L124" s="114" t="s">
        <v>823</v>
      </c>
      <c r="M124" s="762">
        <v>723989</v>
      </c>
    </row>
    <row r="125" spans="1:13" x14ac:dyDescent="0.2">
      <c r="A125" s="101"/>
      <c r="B125" s="421" t="s">
        <v>728</v>
      </c>
      <c r="C125" s="100"/>
      <c r="D125" s="255" t="s">
        <v>826</v>
      </c>
      <c r="E125" s="115" t="s">
        <v>139</v>
      </c>
      <c r="F125" s="116" t="s">
        <v>414</v>
      </c>
      <c r="G125" s="116"/>
      <c r="H125" s="116"/>
      <c r="I125" s="116"/>
      <c r="J125" s="116"/>
      <c r="K125" s="116" t="s">
        <v>374</v>
      </c>
      <c r="L125" s="114" t="s">
        <v>870</v>
      </c>
      <c r="M125" s="762">
        <v>4100215</v>
      </c>
    </row>
    <row r="126" spans="1:13" x14ac:dyDescent="0.2">
      <c r="A126" s="101"/>
      <c r="B126" s="421"/>
      <c r="C126" s="100"/>
      <c r="D126" s="255" t="s">
        <v>826</v>
      </c>
      <c r="E126" s="115" t="s">
        <v>139</v>
      </c>
      <c r="F126" s="116" t="s">
        <v>414</v>
      </c>
      <c r="G126" s="116"/>
      <c r="H126" s="116"/>
      <c r="I126" s="116"/>
      <c r="J126" s="116"/>
      <c r="K126" s="116" t="s">
        <v>414</v>
      </c>
      <c r="L126" s="114" t="s">
        <v>457</v>
      </c>
      <c r="M126" s="762">
        <v>196055</v>
      </c>
    </row>
    <row r="127" spans="1:13" x14ac:dyDescent="0.2">
      <c r="A127" s="101"/>
      <c r="B127" s="421"/>
      <c r="C127" s="100"/>
      <c r="D127" s="255" t="s">
        <v>826</v>
      </c>
      <c r="E127" s="115" t="s">
        <v>139</v>
      </c>
      <c r="F127" s="116" t="s">
        <v>414</v>
      </c>
      <c r="G127" s="116"/>
      <c r="H127" s="116"/>
      <c r="I127" s="116"/>
      <c r="J127" s="116"/>
      <c r="K127" s="116" t="s">
        <v>492</v>
      </c>
      <c r="L127" s="114" t="s">
        <v>13</v>
      </c>
      <c r="M127" s="762">
        <v>1000000</v>
      </c>
    </row>
    <row r="128" spans="1:13" x14ac:dyDescent="0.2">
      <c r="A128" s="101"/>
      <c r="B128" s="421"/>
      <c r="C128" s="100"/>
      <c r="D128" s="255" t="s">
        <v>826</v>
      </c>
      <c r="E128" s="115" t="s">
        <v>139</v>
      </c>
      <c r="F128" s="116" t="s">
        <v>414</v>
      </c>
      <c r="G128" s="116"/>
      <c r="H128" s="116"/>
      <c r="I128" s="116"/>
      <c r="J128" s="116"/>
      <c r="K128" s="116" t="s">
        <v>492</v>
      </c>
      <c r="L128" s="114" t="s">
        <v>15</v>
      </c>
      <c r="M128" s="762">
        <v>860709</v>
      </c>
    </row>
    <row r="129" spans="1:13" x14ac:dyDescent="0.2">
      <c r="A129" s="101"/>
      <c r="B129" s="421"/>
      <c r="C129" s="100"/>
      <c r="D129" s="255"/>
      <c r="E129" s="115" t="s">
        <v>139</v>
      </c>
      <c r="F129" s="116" t="s">
        <v>414</v>
      </c>
      <c r="G129" s="116"/>
      <c r="H129" s="116"/>
      <c r="I129" s="116"/>
      <c r="J129" s="116"/>
      <c r="K129" s="116" t="s">
        <v>88</v>
      </c>
      <c r="L129" s="114" t="s">
        <v>95</v>
      </c>
      <c r="M129" s="762">
        <v>358922</v>
      </c>
    </row>
    <row r="130" spans="1:13" ht="25.5" x14ac:dyDescent="0.2">
      <c r="A130" s="579"/>
      <c r="B130" s="432"/>
      <c r="C130" s="432"/>
      <c r="D130" s="184" t="s">
        <v>826</v>
      </c>
      <c r="E130" s="115" t="s">
        <v>141</v>
      </c>
      <c r="F130" s="116" t="s">
        <v>67</v>
      </c>
      <c r="G130" s="116"/>
      <c r="H130" s="116"/>
      <c r="I130" s="116"/>
      <c r="J130" s="116"/>
      <c r="K130" s="116" t="s">
        <v>357</v>
      </c>
      <c r="L130" s="616" t="s">
        <v>975</v>
      </c>
      <c r="M130" s="762">
        <v>723989</v>
      </c>
    </row>
    <row r="131" spans="1:13" ht="9.75" customHeight="1" x14ac:dyDescent="0.2">
      <c r="A131" s="1005"/>
      <c r="B131" s="433"/>
      <c r="C131" s="433"/>
      <c r="D131" s="105"/>
      <c r="E131" s="433"/>
      <c r="F131" s="433"/>
      <c r="G131" s="433"/>
      <c r="H131" s="433"/>
      <c r="I131" s="433"/>
      <c r="J131" s="433"/>
      <c r="K131" s="433"/>
      <c r="L131" s="433"/>
      <c r="M131" s="1006"/>
    </row>
    <row r="132" spans="1:13" ht="20.25" customHeight="1" x14ac:dyDescent="0.2">
      <c r="A132" s="99" t="s">
        <v>228</v>
      </c>
      <c r="B132" s="107" t="s">
        <v>150</v>
      </c>
      <c r="C132" s="272">
        <v>19500000</v>
      </c>
      <c r="D132" s="108" t="s">
        <v>825</v>
      </c>
      <c r="E132" s="115" t="s">
        <v>139</v>
      </c>
      <c r="F132" s="250" t="s">
        <v>26</v>
      </c>
      <c r="G132" s="116"/>
      <c r="H132" s="116"/>
      <c r="I132" s="116"/>
      <c r="J132" s="116"/>
      <c r="K132" s="240"/>
      <c r="L132" s="615" t="s">
        <v>150</v>
      </c>
      <c r="M132" s="762">
        <v>16425000</v>
      </c>
    </row>
    <row r="133" spans="1:13" x14ac:dyDescent="0.2">
      <c r="A133" s="101" t="s">
        <v>250</v>
      </c>
      <c r="B133" s="112" t="s">
        <v>151</v>
      </c>
      <c r="C133" s="100">
        <v>250000</v>
      </c>
      <c r="D133" s="255" t="s">
        <v>825</v>
      </c>
      <c r="E133" s="115" t="s">
        <v>135</v>
      </c>
      <c r="F133" s="250" t="s">
        <v>414</v>
      </c>
      <c r="G133" s="116"/>
      <c r="H133" s="116"/>
      <c r="I133" s="116"/>
      <c r="J133" s="116"/>
      <c r="K133" s="116" t="s">
        <v>374</v>
      </c>
      <c r="L133" s="114" t="s">
        <v>527</v>
      </c>
      <c r="M133" s="762">
        <v>1825000</v>
      </c>
    </row>
    <row r="134" spans="1:13" x14ac:dyDescent="0.2">
      <c r="A134" s="570"/>
      <c r="B134" s="427" t="s">
        <v>740</v>
      </c>
      <c r="C134" s="422"/>
      <c r="D134" s="184"/>
      <c r="E134" s="115" t="s">
        <v>141</v>
      </c>
      <c r="F134" s="116" t="s">
        <v>67</v>
      </c>
      <c r="G134" s="116"/>
      <c r="H134" s="116"/>
      <c r="I134" s="116"/>
      <c r="J134" s="116"/>
      <c r="K134" s="116" t="s">
        <v>354</v>
      </c>
      <c r="L134" s="860" t="s">
        <v>963</v>
      </c>
      <c r="M134" s="574">
        <v>1500000</v>
      </c>
    </row>
    <row r="135" spans="1:13" ht="9.75" customHeight="1" x14ac:dyDescent="0.2">
      <c r="A135" s="262"/>
      <c r="B135" s="252"/>
      <c r="C135" s="275"/>
      <c r="D135" s="275"/>
      <c r="E135" s="264"/>
      <c r="F135" s="103"/>
      <c r="G135" s="103"/>
      <c r="H135" s="103"/>
      <c r="I135" s="103"/>
      <c r="J135" s="103"/>
      <c r="K135" s="103"/>
      <c r="L135" s="265"/>
      <c r="M135" s="273"/>
    </row>
    <row r="136" spans="1:13" x14ac:dyDescent="0.2">
      <c r="A136" s="101" t="s">
        <v>250</v>
      </c>
      <c r="B136" s="112" t="s">
        <v>151</v>
      </c>
      <c r="C136" s="113">
        <v>900000</v>
      </c>
      <c r="D136" s="255" t="s">
        <v>826</v>
      </c>
      <c r="E136" s="255" t="s">
        <v>139</v>
      </c>
      <c r="F136" s="256" t="s">
        <v>26</v>
      </c>
      <c r="G136" s="257"/>
      <c r="H136" s="257"/>
      <c r="I136" s="257"/>
      <c r="J136" s="257"/>
      <c r="K136" s="257"/>
      <c r="L136" s="258" t="s">
        <v>755</v>
      </c>
      <c r="M136" s="639">
        <v>900000</v>
      </c>
    </row>
    <row r="137" spans="1:13" x14ac:dyDescent="0.2">
      <c r="A137" s="570"/>
      <c r="B137" s="427" t="s">
        <v>728</v>
      </c>
      <c r="C137" s="106"/>
      <c r="D137" s="184" t="s">
        <v>826</v>
      </c>
      <c r="E137" s="184"/>
      <c r="F137" s="266"/>
      <c r="G137" s="169"/>
      <c r="H137" s="169"/>
      <c r="I137" s="169"/>
      <c r="J137" s="169"/>
      <c r="K137" s="169"/>
      <c r="L137" s="403"/>
      <c r="M137" s="574"/>
    </row>
    <row r="138" spans="1:13" ht="9" customHeight="1" x14ac:dyDescent="0.2">
      <c r="A138" s="99"/>
      <c r="B138" s="107"/>
      <c r="C138" s="272"/>
      <c r="D138" s="275"/>
      <c r="E138" s="264"/>
      <c r="F138" s="103"/>
      <c r="G138" s="103"/>
      <c r="H138" s="103"/>
      <c r="I138" s="103"/>
      <c r="J138" s="103"/>
      <c r="K138" s="103"/>
      <c r="L138" s="265"/>
      <c r="M138" s="273"/>
    </row>
    <row r="139" spans="1:13" s="105" customFormat="1" ht="25.5" x14ac:dyDescent="0.2">
      <c r="A139" s="868" t="s">
        <v>236</v>
      </c>
      <c r="B139" s="179" t="s">
        <v>237</v>
      </c>
      <c r="C139" s="763">
        <v>9000000</v>
      </c>
      <c r="D139" s="423" t="s">
        <v>825</v>
      </c>
      <c r="E139" s="108" t="s">
        <v>139</v>
      </c>
      <c r="F139" s="110" t="s">
        <v>28</v>
      </c>
      <c r="G139" s="240"/>
      <c r="H139" s="240"/>
      <c r="I139" s="240"/>
      <c r="J139" s="240"/>
      <c r="K139" s="240"/>
      <c r="L139" s="114" t="s">
        <v>710</v>
      </c>
      <c r="M139" s="352">
        <v>7200000</v>
      </c>
    </row>
    <row r="140" spans="1:13" s="105" customFormat="1" x14ac:dyDescent="0.2">
      <c r="A140" s="189"/>
      <c r="B140" s="421" t="s">
        <v>740</v>
      </c>
      <c r="C140" s="861"/>
      <c r="D140" s="620" t="s">
        <v>825</v>
      </c>
      <c r="E140" s="115" t="s">
        <v>135</v>
      </c>
      <c r="F140" s="116" t="s">
        <v>414</v>
      </c>
      <c r="G140" s="103"/>
      <c r="H140" s="103"/>
      <c r="I140" s="103"/>
      <c r="J140" s="103"/>
      <c r="K140" s="103" t="s">
        <v>374</v>
      </c>
      <c r="L140" s="114" t="s">
        <v>527</v>
      </c>
      <c r="M140" s="762">
        <v>900000</v>
      </c>
    </row>
    <row r="141" spans="1:13" s="105" customFormat="1" x14ac:dyDescent="0.2">
      <c r="A141" s="189"/>
      <c r="B141" s="421"/>
      <c r="C141" s="861"/>
      <c r="D141" s="269"/>
      <c r="E141" s="108" t="s">
        <v>141</v>
      </c>
      <c r="F141" s="110" t="s">
        <v>67</v>
      </c>
      <c r="G141" s="110"/>
      <c r="H141" s="110"/>
      <c r="I141" s="110"/>
      <c r="J141" s="110"/>
      <c r="K141" s="110" t="s">
        <v>356</v>
      </c>
      <c r="L141" s="616" t="s">
        <v>964</v>
      </c>
      <c r="M141" s="400">
        <v>900000</v>
      </c>
    </row>
    <row r="142" spans="1:13" s="105" customFormat="1" x14ac:dyDescent="0.2">
      <c r="A142" s="882"/>
      <c r="B142" s="420"/>
      <c r="C142" s="633"/>
      <c r="D142" s="633"/>
      <c r="E142" s="264"/>
      <c r="F142" s="103"/>
      <c r="G142" s="103"/>
      <c r="H142" s="103"/>
      <c r="I142" s="103"/>
      <c r="J142" s="103"/>
      <c r="K142" s="103"/>
      <c r="L142" s="265"/>
      <c r="M142" s="273"/>
    </row>
    <row r="143" spans="1:13" s="105" customFormat="1" x14ac:dyDescent="0.2">
      <c r="A143" s="99" t="s">
        <v>238</v>
      </c>
      <c r="B143" s="107" t="s">
        <v>624</v>
      </c>
      <c r="C143" s="581">
        <v>1000000</v>
      </c>
      <c r="D143" s="108" t="s">
        <v>825</v>
      </c>
      <c r="E143" s="108" t="s">
        <v>135</v>
      </c>
      <c r="F143" s="109" t="s">
        <v>414</v>
      </c>
      <c r="G143" s="110"/>
      <c r="H143" s="110"/>
      <c r="I143" s="110"/>
      <c r="J143" s="110"/>
      <c r="K143" s="110" t="s">
        <v>374</v>
      </c>
      <c r="L143" s="111" t="s">
        <v>527</v>
      </c>
      <c r="M143" s="352">
        <v>1000000</v>
      </c>
    </row>
    <row r="144" spans="1:13" s="105" customFormat="1" x14ac:dyDescent="0.2">
      <c r="A144" s="570"/>
      <c r="B144" s="427" t="s">
        <v>740</v>
      </c>
      <c r="C144" s="106"/>
      <c r="D144" s="184" t="s">
        <v>825</v>
      </c>
      <c r="E144" s="184"/>
      <c r="F144" s="266"/>
      <c r="G144" s="169"/>
      <c r="H144" s="169"/>
      <c r="I144" s="169"/>
      <c r="J144" s="169"/>
      <c r="K144" s="169"/>
      <c r="L144" s="403"/>
      <c r="M144" s="574"/>
    </row>
    <row r="145" spans="1:13" s="105" customFormat="1" x14ac:dyDescent="0.2">
      <c r="A145" s="189"/>
      <c r="B145" s="180"/>
      <c r="C145" s="171"/>
      <c r="D145" s="171"/>
      <c r="E145" s="269"/>
      <c r="F145" s="270"/>
      <c r="G145" s="270"/>
      <c r="H145" s="270"/>
      <c r="I145" s="270"/>
      <c r="J145" s="270"/>
      <c r="K145" s="270"/>
      <c r="L145" s="167"/>
      <c r="M145" s="400"/>
    </row>
    <row r="146" spans="1:13" s="105" customFormat="1" ht="39.75" customHeight="1" x14ac:dyDescent="0.2">
      <c r="A146" s="99" t="s">
        <v>262</v>
      </c>
      <c r="B146" s="107" t="s">
        <v>263</v>
      </c>
      <c r="C146" s="581">
        <v>5250000</v>
      </c>
      <c r="D146" s="423" t="s">
        <v>825</v>
      </c>
      <c r="E146" s="108" t="s">
        <v>135</v>
      </c>
      <c r="F146" s="109" t="s">
        <v>414</v>
      </c>
      <c r="G146" s="110"/>
      <c r="H146" s="110"/>
      <c r="I146" s="110"/>
      <c r="J146" s="110"/>
      <c r="K146" s="110" t="s">
        <v>374</v>
      </c>
      <c r="L146" s="111" t="s">
        <v>527</v>
      </c>
      <c r="M146" s="352">
        <v>5250000</v>
      </c>
    </row>
    <row r="147" spans="1:13" s="105" customFormat="1" x14ac:dyDescent="0.2">
      <c r="A147" s="570"/>
      <c r="B147" s="427" t="s">
        <v>740</v>
      </c>
      <c r="C147" s="106"/>
      <c r="D147" s="634" t="s">
        <v>825</v>
      </c>
      <c r="E147" s="255"/>
      <c r="F147" s="256"/>
      <c r="G147" s="257"/>
      <c r="H147" s="257"/>
      <c r="I147" s="257"/>
      <c r="J147" s="257"/>
      <c r="K147" s="257"/>
      <c r="L147" s="632"/>
      <c r="M147" s="639"/>
    </row>
    <row r="148" spans="1:13" s="105" customFormat="1" x14ac:dyDescent="0.2">
      <c r="A148" s="189"/>
      <c r="B148" s="180"/>
      <c r="C148" s="171"/>
      <c r="D148" s="633"/>
      <c r="E148" s="264"/>
      <c r="F148" s="103"/>
      <c r="G148" s="103"/>
      <c r="H148" s="103"/>
      <c r="I148" s="103"/>
      <c r="J148" s="103"/>
      <c r="K148" s="103"/>
      <c r="L148" s="265"/>
      <c r="M148" s="273"/>
    </row>
    <row r="149" spans="1:13" s="105" customFormat="1" ht="27" customHeight="1" x14ac:dyDescent="0.2">
      <c r="A149" s="99" t="s">
        <v>160</v>
      </c>
      <c r="B149" s="107" t="s">
        <v>161</v>
      </c>
      <c r="C149" s="581">
        <v>1000000</v>
      </c>
      <c r="D149" s="634" t="s">
        <v>825</v>
      </c>
      <c r="E149" s="255" t="s">
        <v>135</v>
      </c>
      <c r="F149" s="256" t="s">
        <v>414</v>
      </c>
      <c r="G149" s="257"/>
      <c r="H149" s="257"/>
      <c r="I149" s="257"/>
      <c r="J149" s="257"/>
      <c r="K149" s="257" t="s">
        <v>374</v>
      </c>
      <c r="L149" s="258" t="s">
        <v>527</v>
      </c>
      <c r="M149" s="639">
        <v>1000000</v>
      </c>
    </row>
    <row r="150" spans="1:13" s="105" customFormat="1" ht="12.75" customHeight="1" x14ac:dyDescent="0.2">
      <c r="A150" s="570"/>
      <c r="B150" s="427" t="s">
        <v>740</v>
      </c>
      <c r="C150" s="106"/>
      <c r="D150" s="620" t="s">
        <v>825</v>
      </c>
      <c r="E150" s="184"/>
      <c r="F150" s="266"/>
      <c r="G150" s="169"/>
      <c r="H150" s="169"/>
      <c r="I150" s="169"/>
      <c r="J150" s="169"/>
      <c r="K150" s="169"/>
      <c r="L150" s="403"/>
      <c r="M150" s="574"/>
    </row>
    <row r="151" spans="1:13" s="105" customFormat="1" ht="24" x14ac:dyDescent="0.2">
      <c r="A151" s="99" t="s">
        <v>711</v>
      </c>
      <c r="B151" s="107" t="s">
        <v>712</v>
      </c>
      <c r="C151" s="581">
        <v>600000</v>
      </c>
      <c r="D151" s="423" t="s">
        <v>825</v>
      </c>
      <c r="E151" s="108" t="s">
        <v>135</v>
      </c>
      <c r="F151" s="109" t="s">
        <v>414</v>
      </c>
      <c r="G151" s="110"/>
      <c r="H151" s="110"/>
      <c r="I151" s="110"/>
      <c r="J151" s="110"/>
      <c r="K151" s="110" t="s">
        <v>374</v>
      </c>
      <c r="L151" s="111" t="s">
        <v>527</v>
      </c>
      <c r="M151" s="352">
        <v>600000</v>
      </c>
    </row>
    <row r="152" spans="1:13" s="105" customFormat="1" x14ac:dyDescent="0.2">
      <c r="A152" s="570"/>
      <c r="B152" s="427" t="s">
        <v>740</v>
      </c>
      <c r="C152" s="106"/>
      <c r="D152" s="620" t="s">
        <v>825</v>
      </c>
      <c r="E152" s="184"/>
      <c r="F152" s="266"/>
      <c r="G152" s="169"/>
      <c r="H152" s="169"/>
      <c r="I152" s="169"/>
      <c r="J152" s="169"/>
      <c r="K152" s="169"/>
      <c r="L152" s="403"/>
      <c r="M152" s="574"/>
    </row>
    <row r="153" spans="1:13" s="105" customFormat="1" ht="24" x14ac:dyDescent="0.2">
      <c r="A153" s="99" t="s">
        <v>294</v>
      </c>
      <c r="B153" s="107" t="s">
        <v>987</v>
      </c>
      <c r="C153" s="581">
        <v>4500000</v>
      </c>
      <c r="D153" s="108" t="s">
        <v>825</v>
      </c>
      <c r="E153" s="108" t="s">
        <v>135</v>
      </c>
      <c r="F153" s="110" t="s">
        <v>414</v>
      </c>
      <c r="G153" s="110"/>
      <c r="H153" s="110"/>
      <c r="I153" s="110"/>
      <c r="J153" s="110"/>
      <c r="K153" s="110" t="s">
        <v>374</v>
      </c>
      <c r="L153" s="111" t="s">
        <v>527</v>
      </c>
      <c r="M153" s="352">
        <v>4500000</v>
      </c>
    </row>
    <row r="154" spans="1:13" s="105" customFormat="1" ht="9.75" customHeight="1" x14ac:dyDescent="0.2">
      <c r="A154" s="262"/>
      <c r="B154" s="252"/>
      <c r="C154" s="275"/>
      <c r="D154" s="275"/>
      <c r="E154" s="264"/>
      <c r="F154" s="103"/>
      <c r="G154" s="103"/>
      <c r="H154" s="103"/>
      <c r="I154" s="103"/>
      <c r="J154" s="103"/>
      <c r="K154" s="103"/>
      <c r="L154" s="265"/>
      <c r="M154" s="273"/>
    </row>
    <row r="155" spans="1:13" s="105" customFormat="1" ht="24" x14ac:dyDescent="0.2">
      <c r="A155" s="101"/>
      <c r="B155" s="112" t="s">
        <v>988</v>
      </c>
      <c r="C155" s="113">
        <v>4673243</v>
      </c>
      <c r="D155" s="255" t="s">
        <v>826</v>
      </c>
      <c r="E155" s="255" t="s">
        <v>135</v>
      </c>
      <c r="F155" s="257" t="s">
        <v>414</v>
      </c>
      <c r="G155" s="257"/>
      <c r="H155" s="257"/>
      <c r="I155" s="257"/>
      <c r="J155" s="257"/>
      <c r="K155" s="257" t="s">
        <v>374</v>
      </c>
      <c r="L155" s="258" t="s">
        <v>823</v>
      </c>
      <c r="M155" s="639">
        <v>4673243</v>
      </c>
    </row>
    <row r="156" spans="1:13" s="105" customFormat="1" ht="12.75" customHeight="1" x14ac:dyDescent="0.2">
      <c r="A156" s="99"/>
      <c r="B156" s="107"/>
      <c r="C156" s="272"/>
      <c r="D156" s="275"/>
      <c r="E156" s="264"/>
      <c r="F156" s="103"/>
      <c r="G156" s="103"/>
      <c r="H156" s="103"/>
      <c r="I156" s="103"/>
      <c r="J156" s="103"/>
      <c r="K156" s="103"/>
      <c r="L156" s="265"/>
      <c r="M156" s="273"/>
    </row>
    <row r="157" spans="1:13" s="105" customFormat="1" ht="24" x14ac:dyDescent="0.2">
      <c r="A157" s="99" t="s">
        <v>296</v>
      </c>
      <c r="B157" s="107" t="s">
        <v>297</v>
      </c>
      <c r="C157" s="581">
        <v>4250000</v>
      </c>
      <c r="D157" s="634" t="s">
        <v>825</v>
      </c>
      <c r="E157" s="256" t="s">
        <v>135</v>
      </c>
      <c r="F157" s="256" t="s">
        <v>414</v>
      </c>
      <c r="G157" s="257"/>
      <c r="H157" s="257"/>
      <c r="I157" s="257"/>
      <c r="J157" s="257"/>
      <c r="K157" s="258" t="s">
        <v>374</v>
      </c>
      <c r="L157" s="258" t="s">
        <v>527</v>
      </c>
      <c r="M157" s="639">
        <v>4250000</v>
      </c>
    </row>
    <row r="158" spans="1:13" s="105" customFormat="1" x14ac:dyDescent="0.2">
      <c r="A158" s="580"/>
      <c r="B158" s="427" t="s">
        <v>740</v>
      </c>
      <c r="C158" s="478"/>
      <c r="D158" s="620" t="s">
        <v>825</v>
      </c>
      <c r="E158" s="266"/>
      <c r="F158" s="266"/>
      <c r="G158" s="169"/>
      <c r="H158" s="169"/>
      <c r="I158" s="169"/>
      <c r="J158" s="169"/>
      <c r="K158" s="403"/>
      <c r="L158" s="345"/>
      <c r="M158" s="576"/>
    </row>
    <row r="159" spans="1:13" s="105" customFormat="1" ht="9" customHeight="1" x14ac:dyDescent="0.2">
      <c r="A159" s="189"/>
      <c r="B159" s="180"/>
      <c r="C159" s="171"/>
      <c r="D159" s="171"/>
      <c r="E159" s="269"/>
      <c r="F159" s="270"/>
      <c r="G159" s="270"/>
      <c r="H159" s="270"/>
      <c r="I159" s="270"/>
      <c r="J159" s="270"/>
      <c r="K159" s="270"/>
      <c r="L159" s="167"/>
      <c r="M159" s="400"/>
    </row>
    <row r="160" spans="1:13" ht="31.5" customHeight="1" x14ac:dyDescent="0.2">
      <c r="A160" s="99" t="s">
        <v>184</v>
      </c>
      <c r="B160" s="107" t="s">
        <v>152</v>
      </c>
      <c r="C160" s="581">
        <v>2379058</v>
      </c>
      <c r="D160" s="108" t="s">
        <v>825</v>
      </c>
      <c r="E160" s="110" t="s">
        <v>135</v>
      </c>
      <c r="F160" s="109" t="s">
        <v>414</v>
      </c>
      <c r="G160" s="110"/>
      <c r="H160" s="110"/>
      <c r="I160" s="110"/>
      <c r="J160" s="110"/>
      <c r="K160" s="111" t="s">
        <v>374</v>
      </c>
      <c r="L160" s="111" t="s">
        <v>527</v>
      </c>
      <c r="M160" s="352">
        <v>2379058</v>
      </c>
    </row>
    <row r="161" spans="1:13" x14ac:dyDescent="0.2">
      <c r="A161" s="570"/>
      <c r="B161" s="427" t="s">
        <v>740</v>
      </c>
      <c r="C161" s="106"/>
      <c r="D161" s="184" t="s">
        <v>825</v>
      </c>
      <c r="E161" s="169"/>
      <c r="F161" s="266"/>
      <c r="G161" s="169"/>
      <c r="H161" s="169"/>
      <c r="I161" s="169"/>
      <c r="J161" s="169"/>
      <c r="K161" s="403"/>
      <c r="L161" s="345"/>
      <c r="M161" s="576"/>
    </row>
    <row r="162" spans="1:13" ht="9.75" customHeight="1" x14ac:dyDescent="0.2">
      <c r="A162" s="101"/>
      <c r="B162" s="105"/>
      <c r="C162" s="104"/>
      <c r="D162" s="104"/>
      <c r="E162" s="264"/>
      <c r="F162" s="103"/>
      <c r="G162" s="103"/>
      <c r="H162" s="103"/>
      <c r="I162" s="103"/>
      <c r="J162" s="103"/>
      <c r="K162" s="103"/>
      <c r="L162" s="265"/>
      <c r="M162" s="273"/>
    </row>
    <row r="163" spans="1:13" ht="26.25" customHeight="1" x14ac:dyDescent="0.2">
      <c r="A163" s="99" t="s">
        <v>184</v>
      </c>
      <c r="B163" s="107" t="s">
        <v>152</v>
      </c>
      <c r="C163" s="581">
        <v>1216692</v>
      </c>
      <c r="D163" s="108" t="s">
        <v>826</v>
      </c>
      <c r="E163" s="110" t="s">
        <v>135</v>
      </c>
      <c r="F163" s="109" t="s">
        <v>414</v>
      </c>
      <c r="G163" s="110"/>
      <c r="H163" s="110"/>
      <c r="I163" s="110"/>
      <c r="J163" s="110"/>
      <c r="K163" s="111"/>
      <c r="L163" s="114" t="s">
        <v>823</v>
      </c>
      <c r="M163" s="273">
        <v>1216692</v>
      </c>
    </row>
    <row r="164" spans="1:13" x14ac:dyDescent="0.2">
      <c r="A164" s="570"/>
      <c r="B164" s="427" t="s">
        <v>728</v>
      </c>
      <c r="C164" s="106"/>
      <c r="D164" s="184" t="s">
        <v>826</v>
      </c>
      <c r="E164" s="169"/>
      <c r="F164" s="266"/>
      <c r="G164" s="169"/>
      <c r="H164" s="169"/>
      <c r="I164" s="169"/>
      <c r="J164" s="169"/>
      <c r="K164" s="403"/>
      <c r="L164" s="265"/>
      <c r="M164" s="273"/>
    </row>
    <row r="165" spans="1:13" ht="8.25" customHeight="1" x14ac:dyDescent="0.2">
      <c r="A165" s="570"/>
      <c r="B165" s="427"/>
      <c r="C165" s="422"/>
      <c r="D165" s="422"/>
      <c r="E165" s="481"/>
      <c r="F165" s="481"/>
      <c r="G165" s="481"/>
      <c r="H165" s="481"/>
      <c r="I165" s="481"/>
      <c r="J165" s="481"/>
      <c r="K165" s="477"/>
      <c r="L165" s="265"/>
      <c r="M165" s="273"/>
    </row>
    <row r="166" spans="1:13" ht="19.5" customHeight="1" x14ac:dyDescent="0.2">
      <c r="A166" s="99" t="s">
        <v>186</v>
      </c>
      <c r="B166" s="107" t="s">
        <v>170</v>
      </c>
      <c r="C166" s="581">
        <v>833835642</v>
      </c>
      <c r="D166" s="115" t="s">
        <v>825</v>
      </c>
      <c r="E166" s="115" t="s">
        <v>141</v>
      </c>
      <c r="F166" s="116" t="s">
        <v>492</v>
      </c>
      <c r="G166" s="116"/>
      <c r="H166" s="116"/>
      <c r="I166" s="116"/>
      <c r="J166" s="116"/>
      <c r="K166" s="116" t="s">
        <v>323</v>
      </c>
      <c r="L166" s="114" t="s">
        <v>534</v>
      </c>
      <c r="M166" s="762">
        <v>128575346</v>
      </c>
    </row>
    <row r="167" spans="1:13" ht="19.5" customHeight="1" x14ac:dyDescent="0.2">
      <c r="A167" s="570"/>
      <c r="B167" s="102"/>
      <c r="C167" s="106"/>
      <c r="D167" s="115" t="s">
        <v>825</v>
      </c>
      <c r="E167" s="115" t="s">
        <v>141</v>
      </c>
      <c r="F167" s="116" t="s">
        <v>492</v>
      </c>
      <c r="G167" s="116"/>
      <c r="H167" s="116"/>
      <c r="I167" s="116"/>
      <c r="J167" s="116"/>
      <c r="K167" s="116"/>
      <c r="L167" s="114" t="s">
        <v>863</v>
      </c>
      <c r="M167" s="762">
        <v>705260296</v>
      </c>
    </row>
    <row r="168" spans="1:13" ht="7.5" customHeight="1" x14ac:dyDescent="0.2">
      <c r="A168" s="262"/>
      <c r="B168" s="252"/>
      <c r="C168" s="263"/>
      <c r="D168" s="263"/>
      <c r="E168" s="264"/>
      <c r="F168" s="103"/>
      <c r="G168" s="103"/>
      <c r="H168" s="103"/>
      <c r="I168" s="103"/>
      <c r="J168" s="103"/>
      <c r="K168" s="103"/>
      <c r="L168" s="265"/>
      <c r="M168" s="273"/>
    </row>
    <row r="169" spans="1:13" ht="24" x14ac:dyDescent="0.2">
      <c r="A169" s="99" t="s">
        <v>304</v>
      </c>
      <c r="B169" s="107" t="s">
        <v>153</v>
      </c>
      <c r="C169" s="581">
        <v>199280</v>
      </c>
      <c r="D169" s="108" t="s">
        <v>825</v>
      </c>
      <c r="E169" s="110" t="s">
        <v>139</v>
      </c>
      <c r="F169" s="109">
        <v>3</v>
      </c>
      <c r="G169" s="110"/>
      <c r="H169" s="110"/>
      <c r="I169" s="110"/>
      <c r="J169" s="110"/>
      <c r="K169" s="111"/>
      <c r="L169" s="111" t="s">
        <v>887</v>
      </c>
      <c r="M169" s="352">
        <v>199280</v>
      </c>
    </row>
    <row r="170" spans="1:13" x14ac:dyDescent="0.2">
      <c r="A170" s="570"/>
      <c r="B170" s="427" t="s">
        <v>740</v>
      </c>
      <c r="C170" s="106"/>
      <c r="D170" s="184" t="s">
        <v>825</v>
      </c>
      <c r="E170" s="169"/>
      <c r="F170" s="266"/>
      <c r="G170" s="169"/>
      <c r="H170" s="169"/>
      <c r="I170" s="169"/>
      <c r="J170" s="169"/>
      <c r="K170" s="403"/>
      <c r="L170" s="345"/>
      <c r="M170" s="576"/>
    </row>
    <row r="171" spans="1:13" ht="9" customHeight="1" x14ac:dyDescent="0.2">
      <c r="A171" s="101"/>
      <c r="B171" s="112"/>
      <c r="C171" s="100"/>
      <c r="D171" s="100"/>
      <c r="E171" s="480"/>
      <c r="F171" s="481"/>
      <c r="G171" s="481"/>
      <c r="H171" s="482"/>
      <c r="I171" s="482"/>
      <c r="J171" s="482"/>
      <c r="K171" s="482"/>
      <c r="L171" s="429"/>
      <c r="M171" s="483"/>
    </row>
    <row r="172" spans="1:13" ht="36" customHeight="1" x14ac:dyDescent="0.2">
      <c r="A172" s="99" t="s">
        <v>304</v>
      </c>
      <c r="B172" s="107" t="s">
        <v>153</v>
      </c>
      <c r="C172" s="581">
        <v>165950</v>
      </c>
      <c r="D172" s="108" t="s">
        <v>826</v>
      </c>
      <c r="E172" s="110" t="s">
        <v>139</v>
      </c>
      <c r="F172" s="109">
        <v>3</v>
      </c>
      <c r="G172" s="110"/>
      <c r="H172" s="110"/>
      <c r="I172" s="110"/>
      <c r="J172" s="110"/>
      <c r="K172" s="111"/>
      <c r="L172" s="111" t="s">
        <v>887</v>
      </c>
      <c r="M172" s="352">
        <v>165950</v>
      </c>
    </row>
    <row r="173" spans="1:13" x14ac:dyDescent="0.2">
      <c r="A173" s="570"/>
      <c r="B173" s="427" t="s">
        <v>728</v>
      </c>
      <c r="C173" s="106"/>
      <c r="D173" s="184" t="s">
        <v>826</v>
      </c>
      <c r="E173" s="169"/>
      <c r="F173" s="266"/>
      <c r="G173" s="169"/>
      <c r="H173" s="169"/>
      <c r="I173" s="169"/>
      <c r="J173" s="169"/>
      <c r="K173" s="403"/>
      <c r="L173" s="345"/>
      <c r="M173" s="576"/>
    </row>
    <row r="174" spans="1:13" ht="8.25" customHeight="1" x14ac:dyDescent="0.2">
      <c r="A174" s="262"/>
      <c r="B174" s="252"/>
      <c r="C174" s="263"/>
      <c r="D174" s="263"/>
      <c r="E174" s="264"/>
      <c r="F174" s="103"/>
      <c r="G174" s="103"/>
      <c r="H174" s="103"/>
      <c r="I174" s="103"/>
      <c r="J174" s="103"/>
      <c r="K174" s="103"/>
      <c r="L174" s="265"/>
      <c r="M174" s="273"/>
    </row>
    <row r="175" spans="1:13" x14ac:dyDescent="0.2">
      <c r="A175" s="285" t="s">
        <v>691</v>
      </c>
      <c r="B175" s="112"/>
      <c r="C175" s="100"/>
      <c r="D175" s="100"/>
      <c r="E175" s="269"/>
      <c r="F175" s="270"/>
      <c r="G175" s="270"/>
      <c r="H175" s="270"/>
      <c r="I175" s="270"/>
      <c r="J175" s="270"/>
      <c r="K175" s="270"/>
      <c r="L175" s="271"/>
      <c r="M175" s="162"/>
    </row>
    <row r="176" spans="1:13" ht="25.5" x14ac:dyDescent="0.2">
      <c r="A176" s="99" t="s">
        <v>884</v>
      </c>
      <c r="B176" s="107" t="s">
        <v>885</v>
      </c>
      <c r="C176" s="581">
        <v>7511845.6400000006</v>
      </c>
      <c r="D176" s="108" t="s">
        <v>825</v>
      </c>
      <c r="E176" s="110" t="s">
        <v>141</v>
      </c>
      <c r="F176" s="109" t="s">
        <v>492</v>
      </c>
      <c r="G176" s="110"/>
      <c r="H176" s="110"/>
      <c r="I176" s="110"/>
      <c r="J176" s="110"/>
      <c r="K176" s="811">
        <v>803</v>
      </c>
      <c r="L176" s="601" t="s">
        <v>865</v>
      </c>
      <c r="M176" s="352">
        <v>7511845.6400000006</v>
      </c>
    </row>
    <row r="177" spans="1:13" x14ac:dyDescent="0.2">
      <c r="A177" s="570"/>
      <c r="B177" s="427" t="s">
        <v>729</v>
      </c>
      <c r="C177" s="106"/>
      <c r="D177" s="184" t="s">
        <v>825</v>
      </c>
      <c r="E177" s="169"/>
      <c r="F177" s="266"/>
      <c r="G177" s="169"/>
      <c r="H177" s="169"/>
      <c r="I177" s="169"/>
      <c r="J177" s="169"/>
      <c r="K177" s="403"/>
      <c r="L177" s="345"/>
      <c r="M177" s="576"/>
    </row>
    <row r="178" spans="1:13" ht="15.75" thickBot="1" x14ac:dyDescent="0.25">
      <c r="A178" s="101"/>
      <c r="B178" s="112"/>
      <c r="C178" s="100"/>
      <c r="D178" s="100"/>
      <c r="E178" s="274"/>
      <c r="F178" s="240"/>
      <c r="G178" s="240"/>
      <c r="H178" s="240"/>
      <c r="I178" s="240"/>
      <c r="J178" s="240"/>
      <c r="K178" s="240"/>
      <c r="L178" s="241"/>
      <c r="M178" s="162"/>
    </row>
    <row r="179" spans="1:13" ht="24" customHeight="1" thickBot="1" x14ac:dyDescent="0.25">
      <c r="A179" s="346"/>
      <c r="B179" s="347" t="s">
        <v>162</v>
      </c>
      <c r="C179" s="348">
        <v>1510452937.6400001</v>
      </c>
      <c r="D179" s="619"/>
      <c r="E179" s="349"/>
      <c r="F179" s="350"/>
      <c r="G179" s="351"/>
      <c r="H179" s="350"/>
      <c r="I179" s="350"/>
      <c r="J179" s="350"/>
      <c r="K179" s="350"/>
      <c r="L179" s="347" t="s">
        <v>163</v>
      </c>
      <c r="M179" s="348">
        <v>1510452937.6442502</v>
      </c>
    </row>
    <row r="180" spans="1:13" ht="39" customHeight="1" thickBot="1" x14ac:dyDescent="0.25">
      <c r="A180" s="1078" t="s">
        <v>955</v>
      </c>
      <c r="B180" s="1079"/>
      <c r="C180" s="1079"/>
      <c r="D180" s="1079"/>
      <c r="E180" s="1079"/>
      <c r="F180" s="1079"/>
      <c r="G180" s="1079"/>
      <c r="H180" s="1079"/>
      <c r="I180" s="1079"/>
      <c r="J180" s="1079"/>
      <c r="K180" s="1079"/>
      <c r="L180" s="1079"/>
      <c r="M180" s="1080"/>
    </row>
    <row r="181" spans="1:13" ht="9" customHeight="1" x14ac:dyDescent="0.2">
      <c r="A181" s="288"/>
      <c r="B181" s="284"/>
      <c r="C181" s="100"/>
      <c r="D181" s="100"/>
      <c r="E181" s="289"/>
      <c r="F181" s="290"/>
      <c r="G181" s="289"/>
      <c r="H181" s="290"/>
      <c r="I181" s="290"/>
      <c r="J181" s="290"/>
      <c r="K181" s="290"/>
      <c r="L181" s="291"/>
      <c r="M181" s="118"/>
    </row>
    <row r="182" spans="1:13" x14ac:dyDescent="0.2">
      <c r="B182" s="292" t="s">
        <v>720</v>
      </c>
      <c r="E182" s="289"/>
      <c r="F182" s="290"/>
      <c r="G182" s="289"/>
      <c r="H182" s="290"/>
      <c r="I182" s="290"/>
      <c r="J182" s="290"/>
      <c r="K182" s="290"/>
      <c r="L182" s="291"/>
      <c r="M182" s="118"/>
    </row>
    <row r="183" spans="1:13" x14ac:dyDescent="0.2">
      <c r="B183" s="293">
        <v>42632</v>
      </c>
      <c r="E183" s="289"/>
      <c r="F183" s="290"/>
      <c r="G183" s="289"/>
      <c r="H183" s="290"/>
      <c r="I183" s="290"/>
      <c r="J183" s="290"/>
      <c r="K183" s="290"/>
      <c r="L183" s="294"/>
    </row>
    <row r="184" spans="1:13" x14ac:dyDescent="0.2">
      <c r="A184" s="182"/>
      <c r="B184" s="284"/>
      <c r="C184" s="100"/>
      <c r="D184" s="100"/>
      <c r="E184" s="289"/>
      <c r="F184" s="290"/>
      <c r="G184" s="289"/>
      <c r="H184" s="290"/>
      <c r="I184" s="290"/>
      <c r="J184" s="290"/>
      <c r="K184" s="290"/>
      <c r="L184" s="294"/>
    </row>
  </sheetData>
  <autoFilter ref="A6:N1064"/>
  <mergeCells count="14">
    <mergeCell ref="A180:M180"/>
    <mergeCell ref="A1:M1"/>
    <mergeCell ref="A2:M2"/>
    <mergeCell ref="A3:M3"/>
    <mergeCell ref="A4:M4"/>
    <mergeCell ref="A5:A6"/>
    <mergeCell ref="B5:B6"/>
    <mergeCell ref="C5:C6"/>
    <mergeCell ref="M5:M6"/>
    <mergeCell ref="B85:B86"/>
    <mergeCell ref="B81:B82"/>
    <mergeCell ref="B55:B58"/>
    <mergeCell ref="B22:B23"/>
    <mergeCell ref="B7:B9"/>
  </mergeCells>
  <phoneticPr fontId="22" type="noConversion"/>
  <pageMargins left="1.2204724409448819" right="0.35433070866141736" top="0.35433070866141736" bottom="0.35433070866141736" header="0.31496062992125984" footer="0.31496062992125984"/>
  <pageSetup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18</vt:i4>
      </vt:variant>
    </vt:vector>
  </HeadingPairs>
  <TitlesOfParts>
    <vt:vector size="30" baseType="lpstr">
      <vt:lpstr>portada</vt:lpstr>
      <vt:lpstr>INGRESOS</vt:lpstr>
      <vt:lpstr>Just Ing.</vt:lpstr>
      <vt:lpstr>Niveles de aprobacion CGR</vt:lpstr>
      <vt:lpstr>Det Obj Prog.</vt:lpstr>
      <vt:lpstr>Det. Gen Part. Prog,</vt:lpstr>
      <vt:lpstr>Estruc Prog Detallada</vt:lpstr>
      <vt:lpstr>just. egre.</vt:lpstr>
      <vt:lpstr>Or. y Apl. cuad 1</vt:lpstr>
      <vt:lpstr>Cuad 2 Rec. hum </vt:lpstr>
      <vt:lpstr>Ingr-gasto anex 1</vt:lpstr>
      <vt:lpstr>DIETAS anex 3</vt:lpstr>
      <vt:lpstr>'Cuad 2 Rec. hum '!Área_de_impresión</vt:lpstr>
      <vt:lpstr>'Det Obj Prog.'!Área_de_impresión</vt:lpstr>
      <vt:lpstr>'Det. Gen Part. Prog,'!Área_de_impresión</vt:lpstr>
      <vt:lpstr>'DIETAS anex 3'!Área_de_impresión</vt:lpstr>
      <vt:lpstr>'Estruc Prog Detallada'!Área_de_impresión</vt:lpstr>
      <vt:lpstr>INGRESOS!Área_de_impresión</vt:lpstr>
      <vt:lpstr>'Ingr-gasto anex 1'!Área_de_impresión</vt:lpstr>
      <vt:lpstr>'Just Ing.'!Área_de_impresión</vt:lpstr>
      <vt:lpstr>'just. egre.'!Área_de_impresión</vt:lpstr>
      <vt:lpstr>'Niveles de aprobacion CGR'!Área_de_impresión</vt:lpstr>
      <vt:lpstr>'Or. y Apl. cuad 1'!Área_de_impresión</vt:lpstr>
      <vt:lpstr>portada!Área_de_impresión</vt:lpstr>
      <vt:lpstr>'Det Obj Prog.'!Títulos_a_imprimir</vt:lpstr>
      <vt:lpstr>'Estruc Prog Detallada'!Títulos_a_imprimir</vt:lpstr>
      <vt:lpstr>INGRESOS!Títulos_a_imprimir</vt:lpstr>
      <vt:lpstr>'Just Ing.'!Títulos_a_imprimir</vt:lpstr>
      <vt:lpstr>'just. egre.'!Títulos_a_imprimir</vt:lpstr>
      <vt:lpstr>'Or. y Apl. cuad 1'!Títulos_a_imprimir</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jwebb</dc:creator>
  <cp:lastModifiedBy>Luis Mario</cp:lastModifiedBy>
  <cp:lastPrinted>2023-01-20T14:41:13Z</cp:lastPrinted>
  <dcterms:created xsi:type="dcterms:W3CDTF">2005-07-22T13:16:18Z</dcterms:created>
  <dcterms:modified xsi:type="dcterms:W3CDTF">2023-01-20T19:27:33Z</dcterms:modified>
</cp:coreProperties>
</file>